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ate1904="1" codeName="ThisWorkbook" defaultThemeVersion="124226"/>
  <mc:AlternateContent xmlns:mc="http://schemas.openxmlformats.org/markup-compatibility/2006">
    <mc:Choice Requires="x15">
      <x15ac:absPath xmlns:x15ac="http://schemas.microsoft.com/office/spreadsheetml/2010/11/ac" url="https://d.docs.live.net/3f166166838615f0/デスクトップ/20250601_東京都ASマスターズ/"/>
    </mc:Choice>
  </mc:AlternateContent>
  <xr:revisionPtr revIDLastSave="38" documentId="8_{AE621C6A-B41E-4829-A37C-71DE34A90E98}" xr6:coauthVersionLast="47" xr6:coauthVersionMax="47" xr10:uidLastSave="{1A128951-B4FF-4535-9C45-AD228024DAA5}"/>
  <bookViews>
    <workbookView xWindow="2030" yWindow="380" windowWidth="16910" windowHeight="9700" tabRatio="689" xr2:uid="{00000000-000D-0000-FFFF-FFFF00000000}"/>
  </bookViews>
  <sheets>
    <sheet name="入力マニュアル" sheetId="7" r:id="rId1"/>
    <sheet name="入力シート" sheetId="1" r:id="rId2"/>
    <sheet name="確認シート（印刷版）" sheetId="5" r:id="rId3"/>
    <sheet name="TECHシート" sheetId="14" r:id="rId4"/>
    <sheet name="FREEシート" sheetId="15" r:id="rId5"/>
    <sheet name="WORK" sheetId="12" state="hidden" r:id="rId6"/>
  </sheets>
  <definedNames>
    <definedName name="_xlnm.Print_Area" localSheetId="4">FREEシート!$A$1:$N$40</definedName>
    <definedName name="_xlnm.Print_Area" localSheetId="2">'確認シート（印刷版）'!$A$1:$ER$64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3" i="1" l="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22" i="1"/>
  <c r="CU7" i="5"/>
  <c r="CJ7" i="5"/>
  <c r="H70" i="7"/>
  <c r="H69" i="7"/>
  <c r="H68" i="7"/>
  <c r="B5" i="15"/>
  <c r="B4" i="15"/>
  <c r="B3" i="15"/>
  <c r="B5" i="14"/>
  <c r="B4" i="14"/>
  <c r="B3" i="14"/>
  <c r="K8" i="12"/>
  <c r="J3" i="12"/>
  <c r="J4" i="12"/>
  <c r="J5" i="12"/>
  <c r="J6" i="12"/>
  <c r="J7" i="12"/>
  <c r="J8" i="12"/>
  <c r="J9" i="12"/>
  <c r="J10" i="12"/>
  <c r="J11" i="12"/>
  <c r="J12" i="12"/>
  <c r="J13" i="12"/>
  <c r="K4" i="12"/>
  <c r="J14" i="12"/>
  <c r="BL56" i="5"/>
  <c r="C25" i="5"/>
  <c r="AB25" i="5"/>
  <c r="C26" i="5"/>
  <c r="C27" i="5"/>
  <c r="C28" i="5"/>
  <c r="C29" i="5"/>
  <c r="C30" i="5"/>
  <c r="J25" i="5"/>
  <c r="S25" i="5"/>
  <c r="U25" i="5"/>
  <c r="X25" i="5"/>
  <c r="Z25" i="5"/>
  <c r="J26" i="5"/>
  <c r="S26" i="5"/>
  <c r="U26" i="5"/>
  <c r="X26" i="5"/>
  <c r="Z26" i="5"/>
  <c r="AB26" i="5"/>
  <c r="J27" i="5"/>
  <c r="S27" i="5"/>
  <c r="U27" i="5"/>
  <c r="X27" i="5"/>
  <c r="Z27" i="5"/>
  <c r="AB27" i="5"/>
  <c r="J28" i="5"/>
  <c r="S28" i="5"/>
  <c r="U28" i="5"/>
  <c r="X28" i="5"/>
  <c r="Z28" i="5"/>
  <c r="AB28" i="5"/>
  <c r="J29" i="5"/>
  <c r="S29" i="5"/>
  <c r="U29" i="5"/>
  <c r="X29" i="5"/>
  <c r="Z29" i="5"/>
  <c r="AB29" i="5"/>
  <c r="J30" i="5"/>
  <c r="S30" i="5"/>
  <c r="U30" i="5"/>
  <c r="X30" i="5"/>
  <c r="Z30" i="5"/>
  <c r="AB30" i="5"/>
  <c r="C31" i="5"/>
  <c r="J31" i="5"/>
  <c r="S31" i="5"/>
  <c r="U31" i="5"/>
  <c r="X31" i="5"/>
  <c r="Z31" i="5"/>
  <c r="AB31" i="5"/>
  <c r="C32" i="5"/>
  <c r="J32" i="5"/>
  <c r="S32" i="5"/>
  <c r="U32" i="5"/>
  <c r="X32" i="5"/>
  <c r="Z32" i="5"/>
  <c r="AB32" i="5"/>
  <c r="C33" i="5"/>
  <c r="J33" i="5"/>
  <c r="S33" i="5"/>
  <c r="U33" i="5"/>
  <c r="X33" i="5"/>
  <c r="Z33" i="5"/>
  <c r="AB33" i="5"/>
  <c r="C34" i="5"/>
  <c r="J34" i="5"/>
  <c r="S34" i="5"/>
  <c r="U34" i="5"/>
  <c r="X34" i="5"/>
  <c r="Z34" i="5"/>
  <c r="AB34" i="5"/>
  <c r="C35" i="5"/>
  <c r="J35" i="5"/>
  <c r="S35" i="5"/>
  <c r="U35" i="5"/>
  <c r="X35" i="5"/>
  <c r="Z35" i="5"/>
  <c r="AB35" i="5"/>
  <c r="C36" i="5"/>
  <c r="J36" i="5"/>
  <c r="S36" i="5"/>
  <c r="U36" i="5"/>
  <c r="X36" i="5"/>
  <c r="Z36" i="5"/>
  <c r="AB36" i="5"/>
  <c r="BS56" i="5"/>
  <c r="H3" i="12"/>
  <c r="G3" i="12"/>
  <c r="G4" i="12"/>
  <c r="G5" i="12"/>
  <c r="G6" i="12"/>
  <c r="G7" i="12"/>
  <c r="G8" i="12"/>
  <c r="G9" i="12"/>
  <c r="G10" i="12"/>
  <c r="G11" i="12"/>
  <c r="G12" i="12"/>
  <c r="G13" i="12"/>
  <c r="H4" i="12"/>
  <c r="G14" i="12"/>
  <c r="BB56" i="5"/>
  <c r="BI56" i="5"/>
  <c r="AQ3" i="12"/>
  <c r="AR3" i="12"/>
  <c r="AS3" i="12"/>
  <c r="AQ4" i="12"/>
  <c r="AR4" i="12"/>
  <c r="AS4" i="12"/>
  <c r="AQ5" i="12"/>
  <c r="AR5" i="12"/>
  <c r="AS5" i="12"/>
  <c r="AQ6" i="12"/>
  <c r="AR6" i="12"/>
  <c r="AS6" i="12"/>
  <c r="AQ7" i="12"/>
  <c r="AR7" i="12"/>
  <c r="AS7" i="12"/>
  <c r="AQ8" i="12"/>
  <c r="AR8" i="12"/>
  <c r="AS8" i="12"/>
  <c r="AQ9" i="12"/>
  <c r="AR9" i="12"/>
  <c r="AS9" i="12"/>
  <c r="AQ10" i="12"/>
  <c r="AR10" i="12"/>
  <c r="AS10" i="12"/>
  <c r="AQ11" i="12"/>
  <c r="AR11" i="12"/>
  <c r="AS11" i="12"/>
  <c r="AQ12" i="12"/>
  <c r="AR12" i="12"/>
  <c r="AS12" i="12"/>
  <c r="AQ13" i="12"/>
  <c r="AR13" i="12"/>
  <c r="AS13" i="12"/>
  <c r="AQ14" i="12"/>
  <c r="AR14" i="12"/>
  <c r="AS14" i="12"/>
  <c r="EJ47" i="5"/>
  <c r="EQ47" i="5"/>
  <c r="EJ48" i="5"/>
  <c r="EQ48" i="5"/>
  <c r="EJ49" i="5"/>
  <c r="EQ49" i="5"/>
  <c r="EJ50" i="5"/>
  <c r="EQ50" i="5"/>
  <c r="EJ51" i="5"/>
  <c r="EQ51" i="5"/>
  <c r="EJ52" i="5"/>
  <c r="EQ52" i="5"/>
  <c r="EJ53" i="5"/>
  <c r="EQ53" i="5"/>
  <c r="EJ54" i="5"/>
  <c r="EQ54" i="5"/>
  <c r="EJ55" i="5"/>
  <c r="EQ55" i="5"/>
  <c r="EJ56" i="5"/>
  <c r="EQ56" i="5"/>
  <c r="ER48" i="5"/>
  <c r="EJ35" i="5"/>
  <c r="EQ35" i="5"/>
  <c r="EJ36" i="5"/>
  <c r="EQ36" i="5"/>
  <c r="EJ37" i="5"/>
  <c r="EQ37" i="5"/>
  <c r="EJ38" i="5"/>
  <c r="EQ38" i="5"/>
  <c r="EJ39" i="5"/>
  <c r="EQ39" i="5"/>
  <c r="EJ40" i="5"/>
  <c r="EQ40" i="5"/>
  <c r="EJ41" i="5"/>
  <c r="EQ41" i="5"/>
  <c r="EJ42" i="5"/>
  <c r="EQ42" i="5"/>
  <c r="EJ43" i="5"/>
  <c r="EQ43" i="5"/>
  <c r="EJ44" i="5"/>
  <c r="EQ44" i="5"/>
  <c r="ER36" i="5"/>
  <c r="AT3" i="12"/>
  <c r="AT4" i="12"/>
  <c r="EJ23" i="5"/>
  <c r="EQ23" i="5"/>
  <c r="AT5" i="12"/>
  <c r="EJ24" i="5"/>
  <c r="EQ24" i="5"/>
  <c r="AT6" i="12"/>
  <c r="EJ25" i="5"/>
  <c r="EQ25" i="5"/>
  <c r="AT7" i="12"/>
  <c r="EJ26" i="5"/>
  <c r="EQ26" i="5"/>
  <c r="AT8" i="12"/>
  <c r="EJ27" i="5"/>
  <c r="EQ27" i="5"/>
  <c r="EJ28" i="5"/>
  <c r="EQ28" i="5"/>
  <c r="AT9" i="12"/>
  <c r="EJ29" i="5"/>
  <c r="EQ29" i="5"/>
  <c r="AT10" i="12"/>
  <c r="EJ30" i="5"/>
  <c r="EQ30" i="5"/>
  <c r="AT11" i="12"/>
  <c r="EJ31" i="5"/>
  <c r="EQ31" i="5"/>
  <c r="AT12" i="12"/>
  <c r="EJ32" i="5"/>
  <c r="EQ32" i="5"/>
  <c r="ER24" i="5"/>
  <c r="AL3" i="12"/>
  <c r="AM3" i="12"/>
  <c r="AN3" i="12"/>
  <c r="AL4" i="12"/>
  <c r="AM4" i="12"/>
  <c r="AN4" i="12"/>
  <c r="AL5" i="12"/>
  <c r="AM5" i="12"/>
  <c r="AN5" i="12"/>
  <c r="AL6" i="12"/>
  <c r="AM6" i="12"/>
  <c r="AN6" i="12"/>
  <c r="AL7" i="12"/>
  <c r="AM7" i="12"/>
  <c r="AN7" i="12"/>
  <c r="AL8" i="12"/>
  <c r="AM8" i="12"/>
  <c r="AN8" i="12"/>
  <c r="AL9" i="12"/>
  <c r="AM9" i="12"/>
  <c r="AN9" i="12"/>
  <c r="AL10" i="12"/>
  <c r="AM10" i="12"/>
  <c r="AN10" i="12"/>
  <c r="AL11" i="12"/>
  <c r="AM11" i="12"/>
  <c r="AN11" i="12"/>
  <c r="AL12" i="12"/>
  <c r="AM12" i="12"/>
  <c r="AN12" i="12"/>
  <c r="AL13" i="12"/>
  <c r="AM13" i="12"/>
  <c r="AN13" i="12"/>
  <c r="AL14" i="12"/>
  <c r="AM14" i="12"/>
  <c r="AN14" i="12"/>
  <c r="DY53" i="5"/>
  <c r="EF53" i="5"/>
  <c r="DY54" i="5"/>
  <c r="EF54" i="5"/>
  <c r="DY55" i="5"/>
  <c r="EF55" i="5"/>
  <c r="DY56" i="5"/>
  <c r="EF56" i="5"/>
  <c r="DY57" i="5"/>
  <c r="EF57" i="5"/>
  <c r="DY58" i="5"/>
  <c r="EF58" i="5"/>
  <c r="DY59" i="5"/>
  <c r="EF59" i="5"/>
  <c r="DY60" i="5"/>
  <c r="EF60" i="5"/>
  <c r="EG54" i="5"/>
  <c r="DY43" i="5"/>
  <c r="EF43" i="5"/>
  <c r="DY44" i="5"/>
  <c r="EF44" i="5"/>
  <c r="DY45" i="5"/>
  <c r="EF45" i="5"/>
  <c r="DY46" i="5"/>
  <c r="EF46" i="5"/>
  <c r="DY47" i="5"/>
  <c r="EF47" i="5"/>
  <c r="DY48" i="5"/>
  <c r="EF48" i="5"/>
  <c r="DY49" i="5"/>
  <c r="EF49" i="5"/>
  <c r="DY50" i="5"/>
  <c r="EF50" i="5"/>
  <c r="EG44" i="5"/>
  <c r="DY33" i="5"/>
  <c r="EF33" i="5"/>
  <c r="DY34" i="5"/>
  <c r="EF34" i="5"/>
  <c r="DY35" i="5"/>
  <c r="EF35" i="5"/>
  <c r="DY36" i="5"/>
  <c r="EF36" i="5"/>
  <c r="DY37" i="5"/>
  <c r="EF37" i="5"/>
  <c r="DY38" i="5"/>
  <c r="EF38" i="5"/>
  <c r="DY39" i="5"/>
  <c r="EF39" i="5"/>
  <c r="DY40" i="5"/>
  <c r="EF40" i="5"/>
  <c r="EG34" i="5"/>
  <c r="AO3" i="12"/>
  <c r="AO5" i="12"/>
  <c r="DY23" i="5"/>
  <c r="EF23" i="5"/>
  <c r="AO4" i="12"/>
  <c r="AO6" i="12"/>
  <c r="DY24" i="5"/>
  <c r="EF24" i="5"/>
  <c r="AO7" i="12"/>
  <c r="DY25" i="5"/>
  <c r="EF25" i="5"/>
  <c r="AO8" i="12"/>
  <c r="DY26" i="5"/>
  <c r="EF26" i="5"/>
  <c r="AO9" i="12"/>
  <c r="DY27" i="5"/>
  <c r="EF27" i="5"/>
  <c r="AO10" i="12"/>
  <c r="DY28" i="5"/>
  <c r="EF28" i="5"/>
  <c r="AO11" i="12"/>
  <c r="DY29" i="5"/>
  <c r="EF29" i="5"/>
  <c r="DY30" i="5"/>
  <c r="EF30" i="5"/>
  <c r="EG24" i="5"/>
  <c r="AG3" i="12"/>
  <c r="AH3" i="12"/>
  <c r="AI3" i="12"/>
  <c r="AG4" i="12"/>
  <c r="AH4" i="12"/>
  <c r="AI4" i="12"/>
  <c r="AG5" i="12"/>
  <c r="AH5" i="12"/>
  <c r="AI5" i="12"/>
  <c r="AG6" i="12"/>
  <c r="AH6" i="12"/>
  <c r="AI6" i="12"/>
  <c r="AG7" i="12"/>
  <c r="AH7" i="12"/>
  <c r="AI7" i="12"/>
  <c r="AG8" i="12"/>
  <c r="AH8" i="12"/>
  <c r="AI8" i="12"/>
  <c r="AG9" i="12"/>
  <c r="AH9" i="12"/>
  <c r="AI9" i="12"/>
  <c r="AG10" i="12"/>
  <c r="AH10" i="12"/>
  <c r="AI10" i="12"/>
  <c r="AG11" i="12"/>
  <c r="AH11" i="12"/>
  <c r="AI11" i="12"/>
  <c r="AG12" i="12"/>
  <c r="AH12" i="12"/>
  <c r="AI12" i="12"/>
  <c r="AG13" i="12"/>
  <c r="AH13" i="12"/>
  <c r="AI13" i="12"/>
  <c r="AG14" i="12"/>
  <c r="AH14" i="12"/>
  <c r="AI14" i="12"/>
  <c r="DN53" i="5"/>
  <c r="DU53" i="5"/>
  <c r="DN54" i="5"/>
  <c r="DU54" i="5"/>
  <c r="DN55" i="5"/>
  <c r="DU55" i="5"/>
  <c r="DN56" i="5"/>
  <c r="DU56" i="5"/>
  <c r="DN57" i="5"/>
  <c r="DU57" i="5"/>
  <c r="DN58" i="5"/>
  <c r="DU58" i="5"/>
  <c r="DN59" i="5"/>
  <c r="DU59" i="5"/>
  <c r="DN60" i="5"/>
  <c r="DU60" i="5"/>
  <c r="DV54" i="5"/>
  <c r="DN43" i="5"/>
  <c r="DU43" i="5"/>
  <c r="DN44" i="5"/>
  <c r="DU44" i="5"/>
  <c r="DN45" i="5"/>
  <c r="DU45" i="5"/>
  <c r="DN46" i="5"/>
  <c r="DU46" i="5"/>
  <c r="DN47" i="5"/>
  <c r="DU47" i="5"/>
  <c r="DN48" i="5"/>
  <c r="DU48" i="5"/>
  <c r="DN49" i="5"/>
  <c r="DU49" i="5"/>
  <c r="DN50" i="5"/>
  <c r="DU50" i="5"/>
  <c r="DV44" i="5"/>
  <c r="AJ8" i="12"/>
  <c r="DN33" i="5"/>
  <c r="DU33" i="5"/>
  <c r="AJ9" i="12"/>
  <c r="DN34" i="5"/>
  <c r="DU34" i="5"/>
  <c r="AJ10" i="12"/>
  <c r="DN35" i="5"/>
  <c r="DU35" i="5"/>
  <c r="AJ11" i="12"/>
  <c r="DN36" i="5"/>
  <c r="DU36" i="5"/>
  <c r="DN37" i="5"/>
  <c r="DU37" i="5"/>
  <c r="DN38" i="5"/>
  <c r="DU38" i="5"/>
  <c r="DN39" i="5"/>
  <c r="DU39" i="5"/>
  <c r="DN40" i="5"/>
  <c r="DU40" i="5"/>
  <c r="DV34" i="5"/>
  <c r="AJ3" i="12"/>
  <c r="AJ4" i="12"/>
  <c r="DN23" i="5"/>
  <c r="DU23" i="5"/>
  <c r="AJ5" i="12"/>
  <c r="DN24" i="5"/>
  <c r="DU24" i="5"/>
  <c r="AJ6" i="12"/>
  <c r="DN25" i="5"/>
  <c r="DU25" i="5"/>
  <c r="AJ7" i="12"/>
  <c r="DN26" i="5"/>
  <c r="DU26" i="5"/>
  <c r="DN27" i="5"/>
  <c r="DU27" i="5"/>
  <c r="DN28" i="5"/>
  <c r="DU28" i="5"/>
  <c r="DN29" i="5"/>
  <c r="DU29" i="5"/>
  <c r="DN30" i="5"/>
  <c r="DU30" i="5"/>
  <c r="DV24" i="5"/>
  <c r="DN31" i="5"/>
  <c r="DU31" i="5"/>
  <c r="DN32" i="5"/>
  <c r="DU32" i="5"/>
  <c r="AE8" i="12"/>
  <c r="AB3" i="12"/>
  <c r="AC3" i="12"/>
  <c r="AD3" i="12"/>
  <c r="AB4" i="12"/>
  <c r="AC4" i="12"/>
  <c r="AD4" i="12"/>
  <c r="AB5" i="12"/>
  <c r="AC5" i="12"/>
  <c r="AD5" i="12"/>
  <c r="AB6" i="12"/>
  <c r="AC6" i="12"/>
  <c r="AD6" i="12"/>
  <c r="AB7" i="12"/>
  <c r="AC7" i="12"/>
  <c r="AD7" i="12"/>
  <c r="AB8" i="12"/>
  <c r="AC8" i="12"/>
  <c r="AD8" i="12"/>
  <c r="AB9" i="12"/>
  <c r="AC9" i="12"/>
  <c r="AD9" i="12"/>
  <c r="AB10" i="12"/>
  <c r="AC10" i="12"/>
  <c r="AD10" i="12"/>
  <c r="AB11" i="12"/>
  <c r="AC11" i="12"/>
  <c r="AD11" i="12"/>
  <c r="AB12" i="12"/>
  <c r="AC12" i="12"/>
  <c r="AD12" i="12"/>
  <c r="AB13" i="12"/>
  <c r="AC13" i="12"/>
  <c r="AD13" i="12"/>
  <c r="AE6" i="12"/>
  <c r="AB14" i="12"/>
  <c r="AC14" i="12"/>
  <c r="AD14" i="12"/>
  <c r="DC23" i="5"/>
  <c r="DJ23" i="5"/>
  <c r="Z3" i="12"/>
  <c r="W3" i="12"/>
  <c r="X3" i="12"/>
  <c r="Y3" i="12"/>
  <c r="W4" i="12"/>
  <c r="X4" i="12"/>
  <c r="Y4" i="12"/>
  <c r="W5" i="12"/>
  <c r="X5" i="12"/>
  <c r="Y5" i="12"/>
  <c r="W6" i="12"/>
  <c r="X6" i="12"/>
  <c r="Y6" i="12"/>
  <c r="W7" i="12"/>
  <c r="X7" i="12"/>
  <c r="Y7" i="12"/>
  <c r="W8" i="12"/>
  <c r="X8" i="12"/>
  <c r="Y8" i="12"/>
  <c r="W9" i="12"/>
  <c r="X9" i="12"/>
  <c r="Y9" i="12"/>
  <c r="W10" i="12"/>
  <c r="X10" i="12"/>
  <c r="Y10" i="12"/>
  <c r="W11" i="12"/>
  <c r="X11" i="12"/>
  <c r="Y11" i="12"/>
  <c r="W12" i="12"/>
  <c r="X12" i="12"/>
  <c r="Y12" i="12"/>
  <c r="W13" i="12"/>
  <c r="X13" i="12"/>
  <c r="Y13" i="12"/>
  <c r="Z10" i="12"/>
  <c r="W14" i="12"/>
  <c r="X14" i="12"/>
  <c r="Y14" i="12"/>
  <c r="CR23" i="5"/>
  <c r="CY23" i="5"/>
  <c r="U4" i="12"/>
  <c r="R3" i="12"/>
  <c r="S3" i="12"/>
  <c r="T3" i="12"/>
  <c r="R4" i="12"/>
  <c r="S4" i="12"/>
  <c r="T4" i="12"/>
  <c r="R5" i="12"/>
  <c r="S5" i="12"/>
  <c r="T5" i="12"/>
  <c r="R6" i="12"/>
  <c r="S6" i="12"/>
  <c r="T6" i="12"/>
  <c r="R7" i="12"/>
  <c r="S7" i="12"/>
  <c r="T7" i="12"/>
  <c r="R8" i="12"/>
  <c r="S8" i="12"/>
  <c r="T8" i="12"/>
  <c r="R9" i="12"/>
  <c r="S9" i="12"/>
  <c r="T9" i="12"/>
  <c r="R10" i="12"/>
  <c r="S10" i="12"/>
  <c r="T10" i="12"/>
  <c r="R11" i="12"/>
  <c r="S11" i="12"/>
  <c r="T11" i="12"/>
  <c r="R12" i="12"/>
  <c r="S12" i="12"/>
  <c r="T12" i="12"/>
  <c r="R13" i="12"/>
  <c r="S13" i="12"/>
  <c r="T13" i="12"/>
  <c r="U3" i="12"/>
  <c r="R14" i="12"/>
  <c r="S14" i="12"/>
  <c r="T14" i="12"/>
  <c r="CG23" i="5"/>
  <c r="CN23" i="5"/>
  <c r="M3" i="12"/>
  <c r="N3" i="12"/>
  <c r="O3" i="12"/>
  <c r="M4" i="12"/>
  <c r="N4" i="12"/>
  <c r="O4" i="12"/>
  <c r="M5" i="12"/>
  <c r="N5" i="12"/>
  <c r="O5" i="12"/>
  <c r="M6" i="12"/>
  <c r="N6" i="12"/>
  <c r="O6" i="12"/>
  <c r="M7" i="12"/>
  <c r="N7" i="12"/>
  <c r="O7" i="12"/>
  <c r="M8" i="12"/>
  <c r="N8" i="12"/>
  <c r="O8" i="12"/>
  <c r="M9" i="12"/>
  <c r="N9" i="12"/>
  <c r="O9" i="12"/>
  <c r="M10" i="12"/>
  <c r="N10" i="12"/>
  <c r="O10" i="12"/>
  <c r="M11" i="12"/>
  <c r="N11" i="12"/>
  <c r="O11" i="12"/>
  <c r="M12" i="12"/>
  <c r="N12" i="12"/>
  <c r="O12" i="12"/>
  <c r="M13" i="12"/>
  <c r="N13" i="12"/>
  <c r="O13" i="12"/>
  <c r="M14" i="12"/>
  <c r="N14" i="12"/>
  <c r="O14" i="12"/>
  <c r="BV61" i="5"/>
  <c r="CC61" i="5"/>
  <c r="P6" i="12"/>
  <c r="BV25" i="5"/>
  <c r="CC25" i="5"/>
  <c r="P10" i="12"/>
  <c r="BV26" i="5"/>
  <c r="CC26" i="5"/>
  <c r="P9" i="12"/>
  <c r="BV27" i="5"/>
  <c r="CC27" i="5"/>
  <c r="P11" i="12"/>
  <c r="BV28" i="5"/>
  <c r="CC28" i="5"/>
  <c r="BV29" i="5"/>
  <c r="CC29" i="5"/>
  <c r="BV30" i="5"/>
  <c r="CC30" i="5"/>
  <c r="BV31" i="5"/>
  <c r="CC31" i="5"/>
  <c r="BV32" i="5"/>
  <c r="CC32" i="5"/>
  <c r="BV33" i="5"/>
  <c r="CC33" i="5"/>
  <c r="BV34" i="5"/>
  <c r="CC34" i="5"/>
  <c r="BV35" i="5"/>
  <c r="CC35" i="5"/>
  <c r="BV36" i="5"/>
  <c r="CC36" i="5"/>
  <c r="BV37" i="5"/>
  <c r="CC37" i="5"/>
  <c r="BV38" i="5"/>
  <c r="CC38" i="5"/>
  <c r="BV39" i="5"/>
  <c r="CC39" i="5"/>
  <c r="BV40" i="5"/>
  <c r="CC40" i="5"/>
  <c r="BV41" i="5"/>
  <c r="CC41" i="5"/>
  <c r="BV42" i="5"/>
  <c r="CC42" i="5"/>
  <c r="BV43" i="5"/>
  <c r="CC43" i="5"/>
  <c r="BV44" i="5"/>
  <c r="CC44" i="5"/>
  <c r="BV45" i="5"/>
  <c r="CC45" i="5"/>
  <c r="BV46" i="5"/>
  <c r="CC46" i="5"/>
  <c r="BV47" i="5"/>
  <c r="CC47" i="5"/>
  <c r="BV48" i="5"/>
  <c r="CC48" i="5"/>
  <c r="BV49" i="5"/>
  <c r="CC49" i="5"/>
  <c r="BV50" i="5"/>
  <c r="CC50" i="5"/>
  <c r="BV51" i="5"/>
  <c r="CC51" i="5"/>
  <c r="BV52" i="5"/>
  <c r="CC52" i="5"/>
  <c r="BV53" i="5"/>
  <c r="CC53" i="5"/>
  <c r="BV54" i="5"/>
  <c r="CC54" i="5"/>
  <c r="BV55" i="5"/>
  <c r="CC55" i="5"/>
  <c r="BV56" i="5"/>
  <c r="CC56" i="5"/>
  <c r="BV57" i="5"/>
  <c r="CC57" i="5"/>
  <c r="BV58" i="5"/>
  <c r="CC58" i="5"/>
  <c r="BV59" i="5"/>
  <c r="CC59" i="5"/>
  <c r="BV60" i="5"/>
  <c r="CC60" i="5"/>
  <c r="P5" i="12"/>
  <c r="BV24" i="5"/>
  <c r="CC24" i="5"/>
  <c r="P4" i="12"/>
  <c r="BV23" i="5"/>
  <c r="CC23" i="5"/>
  <c r="CD24" i="5"/>
  <c r="AD25" i="5"/>
  <c r="AD26" i="5"/>
  <c r="AD27" i="5"/>
  <c r="AD28" i="5"/>
  <c r="AD29" i="5"/>
  <c r="AD30" i="5"/>
  <c r="AD31" i="5"/>
  <c r="AD32" i="5"/>
  <c r="AD33" i="5"/>
  <c r="AD34" i="5"/>
  <c r="AD35" i="5"/>
  <c r="AD36" i="5"/>
  <c r="CP7" i="5"/>
  <c r="AE25" i="5"/>
  <c r="AE26" i="5"/>
  <c r="AE27" i="5"/>
  <c r="AE28" i="5"/>
  <c r="AE29" i="5"/>
  <c r="AE30" i="5"/>
  <c r="AE31" i="5"/>
  <c r="AE32" i="5"/>
  <c r="AE33" i="5"/>
  <c r="AE34" i="5"/>
  <c r="AE35" i="5"/>
  <c r="AE36" i="5"/>
  <c r="CP8" i="5"/>
  <c r="CU8" i="5"/>
  <c r="AG25" i="5"/>
  <c r="AG26" i="5"/>
  <c r="AG27" i="5"/>
  <c r="AG28" i="5"/>
  <c r="AG29" i="5"/>
  <c r="AG30" i="5"/>
  <c r="AG31" i="5"/>
  <c r="AG32" i="5"/>
  <c r="AG33" i="5"/>
  <c r="AG34" i="5"/>
  <c r="AG35" i="5"/>
  <c r="AG36" i="5"/>
  <c r="CP9" i="5"/>
  <c r="CU9" i="5"/>
  <c r="CP10" i="5"/>
  <c r="CU10" i="5"/>
  <c r="AI25" i="5"/>
  <c r="AI26" i="5"/>
  <c r="AI27" i="5"/>
  <c r="AI28" i="5"/>
  <c r="AI29" i="5"/>
  <c r="AI30" i="5"/>
  <c r="AI31" i="5"/>
  <c r="AI32" i="5"/>
  <c r="AI33" i="5"/>
  <c r="AI34" i="5"/>
  <c r="AI35" i="5"/>
  <c r="AI36" i="5"/>
  <c r="CP11" i="5"/>
  <c r="CU11" i="5"/>
  <c r="AK25" i="5"/>
  <c r="AK26" i="5"/>
  <c r="AK27" i="5"/>
  <c r="AK28" i="5"/>
  <c r="AK29" i="5"/>
  <c r="AK30" i="5"/>
  <c r="AK31" i="5"/>
  <c r="AK32" i="5"/>
  <c r="AK33" i="5"/>
  <c r="AK34" i="5"/>
  <c r="AK35" i="5"/>
  <c r="AK36" i="5"/>
  <c r="CP12" i="5"/>
  <c r="CU12" i="5"/>
  <c r="AM25" i="5"/>
  <c r="AM26" i="5"/>
  <c r="AM27" i="5"/>
  <c r="AM28" i="5"/>
  <c r="AM29" i="5"/>
  <c r="AM30" i="5"/>
  <c r="AM31" i="5"/>
  <c r="AM32" i="5"/>
  <c r="AM33" i="5"/>
  <c r="AM34" i="5"/>
  <c r="AM35" i="5"/>
  <c r="AM36" i="5"/>
  <c r="CP13" i="5"/>
  <c r="CU13" i="5"/>
  <c r="AO25" i="5"/>
  <c r="AO26" i="5"/>
  <c r="AO27" i="5"/>
  <c r="AO28" i="5"/>
  <c r="AO29" i="5"/>
  <c r="AO30" i="5"/>
  <c r="AO31" i="5"/>
  <c r="AO32" i="5"/>
  <c r="AO33" i="5"/>
  <c r="AO34" i="5"/>
  <c r="AO35" i="5"/>
  <c r="AO36" i="5"/>
  <c r="CP14" i="5"/>
  <c r="CU14" i="5"/>
  <c r="AQ25" i="5"/>
  <c r="AQ26" i="5"/>
  <c r="AQ27" i="5"/>
  <c r="AQ28" i="5"/>
  <c r="AQ29" i="5"/>
  <c r="AQ30" i="5"/>
  <c r="AQ31" i="5"/>
  <c r="AQ32" i="5"/>
  <c r="AQ33" i="5"/>
  <c r="AQ34" i="5"/>
  <c r="AQ35" i="5"/>
  <c r="AQ36" i="5"/>
  <c r="CP15" i="5"/>
  <c r="CU15" i="5"/>
  <c r="AS25" i="5"/>
  <c r="AS26" i="5"/>
  <c r="AS27" i="5"/>
  <c r="AS28" i="5"/>
  <c r="AS29" i="5"/>
  <c r="AS30" i="5"/>
  <c r="AS31" i="5"/>
  <c r="AS32" i="5"/>
  <c r="AS33" i="5"/>
  <c r="AS34" i="5"/>
  <c r="AS35" i="5"/>
  <c r="AS36" i="5"/>
  <c r="CP16" i="5"/>
  <c r="CU16" i="5"/>
  <c r="AU25" i="5"/>
  <c r="AU26" i="5"/>
  <c r="AU27" i="5"/>
  <c r="AU28" i="5"/>
  <c r="AU29" i="5"/>
  <c r="AU30" i="5"/>
  <c r="AU31" i="5"/>
  <c r="AU32" i="5"/>
  <c r="AU33" i="5"/>
  <c r="AU34" i="5"/>
  <c r="AU35" i="5"/>
  <c r="AU36" i="5"/>
  <c r="CP17" i="5"/>
  <c r="CU17" i="5"/>
  <c r="CU18" i="5"/>
  <c r="CP18" i="5"/>
  <c r="CJ8" i="5"/>
  <c r="AF25" i="5"/>
  <c r="AF26" i="5"/>
  <c r="AF27" i="5"/>
  <c r="AF28" i="5"/>
  <c r="AF29" i="5"/>
  <c r="AF30" i="5"/>
  <c r="AF31" i="5"/>
  <c r="AF32" i="5"/>
  <c r="AF33" i="5"/>
  <c r="AF34" i="5"/>
  <c r="AF35" i="5"/>
  <c r="AF36" i="5"/>
  <c r="CJ9" i="5"/>
  <c r="CJ10" i="5"/>
  <c r="CJ11" i="5"/>
  <c r="CJ12" i="5"/>
  <c r="CJ13" i="5"/>
  <c r="CJ14" i="5"/>
  <c r="CJ15" i="5"/>
  <c r="CJ16" i="5"/>
  <c r="CJ17" i="5"/>
  <c r="CJ18" i="5"/>
  <c r="AD37" i="5"/>
  <c r="AD38" i="5"/>
  <c r="AD39" i="5"/>
  <c r="AD40" i="5"/>
  <c r="AD41" i="5"/>
  <c r="AD42" i="5"/>
  <c r="AD43" i="5"/>
  <c r="AD44" i="5"/>
  <c r="AD45" i="5"/>
  <c r="AD46" i="5"/>
  <c r="AD47" i="5"/>
  <c r="AD48" i="5"/>
  <c r="AD49" i="5"/>
  <c r="AD50" i="5"/>
  <c r="AD51" i="5"/>
  <c r="AD52" i="5"/>
  <c r="AD53" i="5"/>
  <c r="AD54" i="5"/>
  <c r="AD55" i="5"/>
  <c r="AD56" i="5"/>
  <c r="AD57" i="5"/>
  <c r="AD58" i="5"/>
  <c r="AD59" i="5"/>
  <c r="AD60" i="5"/>
  <c r="AD61" i="5"/>
  <c r="AD62" i="5"/>
  <c r="AD63" i="5"/>
  <c r="AD64" i="5"/>
  <c r="AE37" i="5"/>
  <c r="AE38" i="5"/>
  <c r="AE39" i="5"/>
  <c r="AE40" i="5"/>
  <c r="AE41" i="5"/>
  <c r="AE42" i="5"/>
  <c r="AE43" i="5"/>
  <c r="AE44" i="5"/>
  <c r="AE45" i="5"/>
  <c r="AE46" i="5"/>
  <c r="AE47" i="5"/>
  <c r="AE48" i="5"/>
  <c r="AE49" i="5"/>
  <c r="AE50" i="5"/>
  <c r="AE51" i="5"/>
  <c r="AE52" i="5"/>
  <c r="AE53" i="5"/>
  <c r="AE54" i="5"/>
  <c r="AE55" i="5"/>
  <c r="AE56" i="5"/>
  <c r="AE57" i="5"/>
  <c r="AE58" i="5"/>
  <c r="AE59" i="5"/>
  <c r="AE60" i="5"/>
  <c r="AE61" i="5"/>
  <c r="AE62" i="5"/>
  <c r="AE63" i="5"/>
  <c r="AE64" i="5"/>
  <c r="AG37" i="5"/>
  <c r="AG38" i="5"/>
  <c r="AG39" i="5"/>
  <c r="AG40" i="5"/>
  <c r="AG41" i="5"/>
  <c r="AG42" i="5"/>
  <c r="AG43" i="5"/>
  <c r="AG44" i="5"/>
  <c r="AG45" i="5"/>
  <c r="AG46" i="5"/>
  <c r="AG47" i="5"/>
  <c r="AG48" i="5"/>
  <c r="AG49" i="5"/>
  <c r="AG50" i="5"/>
  <c r="AG51" i="5"/>
  <c r="AG52" i="5"/>
  <c r="AG53" i="5"/>
  <c r="AG54" i="5"/>
  <c r="AG55" i="5"/>
  <c r="AG56" i="5"/>
  <c r="AG57" i="5"/>
  <c r="AG58" i="5"/>
  <c r="AG59" i="5"/>
  <c r="AG60" i="5"/>
  <c r="AG61" i="5"/>
  <c r="AG62" i="5"/>
  <c r="AG63" i="5"/>
  <c r="AG64" i="5"/>
  <c r="AI37" i="5"/>
  <c r="AI38" i="5"/>
  <c r="AI39" i="5"/>
  <c r="AI40" i="5"/>
  <c r="AI41" i="5"/>
  <c r="AI42" i="5"/>
  <c r="AI43" i="5"/>
  <c r="AI44" i="5"/>
  <c r="AI45" i="5"/>
  <c r="AI46" i="5"/>
  <c r="AI47" i="5"/>
  <c r="AI48" i="5"/>
  <c r="AI49" i="5"/>
  <c r="AI50" i="5"/>
  <c r="AI51" i="5"/>
  <c r="AI52" i="5"/>
  <c r="AI53" i="5"/>
  <c r="AI54" i="5"/>
  <c r="AI55" i="5"/>
  <c r="AI56" i="5"/>
  <c r="AI57" i="5"/>
  <c r="AI58" i="5"/>
  <c r="AI59" i="5"/>
  <c r="AI60" i="5"/>
  <c r="AI61" i="5"/>
  <c r="AI62" i="5"/>
  <c r="AI63" i="5"/>
  <c r="AI64" i="5"/>
  <c r="AK37" i="5"/>
  <c r="AK38" i="5"/>
  <c r="AK39" i="5"/>
  <c r="AK40" i="5"/>
  <c r="AK41" i="5"/>
  <c r="AK42" i="5"/>
  <c r="AK43" i="5"/>
  <c r="AK44" i="5"/>
  <c r="AK45" i="5"/>
  <c r="AK46" i="5"/>
  <c r="AK47" i="5"/>
  <c r="AK48" i="5"/>
  <c r="AK49" i="5"/>
  <c r="AK50" i="5"/>
  <c r="AK51" i="5"/>
  <c r="AK52" i="5"/>
  <c r="AK53" i="5"/>
  <c r="AK54" i="5"/>
  <c r="AK55" i="5"/>
  <c r="AK56" i="5"/>
  <c r="AK57" i="5"/>
  <c r="AK58" i="5"/>
  <c r="AK59" i="5"/>
  <c r="AK60" i="5"/>
  <c r="AK61" i="5"/>
  <c r="AK62" i="5"/>
  <c r="AK63" i="5"/>
  <c r="AK64" i="5"/>
  <c r="AM37" i="5"/>
  <c r="AM38" i="5"/>
  <c r="AM39" i="5"/>
  <c r="AM40" i="5"/>
  <c r="AM41" i="5"/>
  <c r="AM42" i="5"/>
  <c r="AM43" i="5"/>
  <c r="AM44" i="5"/>
  <c r="AM45" i="5"/>
  <c r="AM46" i="5"/>
  <c r="AM47" i="5"/>
  <c r="AM48" i="5"/>
  <c r="AM49" i="5"/>
  <c r="AM50" i="5"/>
  <c r="AM51" i="5"/>
  <c r="AM52" i="5"/>
  <c r="AM53" i="5"/>
  <c r="AM54" i="5"/>
  <c r="AM55" i="5"/>
  <c r="AM56" i="5"/>
  <c r="AM57" i="5"/>
  <c r="AM58" i="5"/>
  <c r="AM59" i="5"/>
  <c r="AM60" i="5"/>
  <c r="AM61" i="5"/>
  <c r="AM62" i="5"/>
  <c r="AM63" i="5"/>
  <c r="AM64" i="5"/>
  <c r="AO37" i="5"/>
  <c r="AO38" i="5"/>
  <c r="AO39" i="5"/>
  <c r="AO40" i="5"/>
  <c r="AO41" i="5"/>
  <c r="AO42" i="5"/>
  <c r="AO43" i="5"/>
  <c r="AO44" i="5"/>
  <c r="AO45" i="5"/>
  <c r="AO46" i="5"/>
  <c r="AO47" i="5"/>
  <c r="AO48" i="5"/>
  <c r="AO49" i="5"/>
  <c r="AO50" i="5"/>
  <c r="AO51" i="5"/>
  <c r="AO52" i="5"/>
  <c r="AO53" i="5"/>
  <c r="AO54" i="5"/>
  <c r="AO55" i="5"/>
  <c r="AO56" i="5"/>
  <c r="AO57" i="5"/>
  <c r="AO58" i="5"/>
  <c r="AO59" i="5"/>
  <c r="AO60" i="5"/>
  <c r="AO61" i="5"/>
  <c r="AO62" i="5"/>
  <c r="AO63" i="5"/>
  <c r="AO64" i="5"/>
  <c r="AQ37" i="5"/>
  <c r="AQ38" i="5"/>
  <c r="AQ39" i="5"/>
  <c r="AQ40" i="5"/>
  <c r="AQ41" i="5"/>
  <c r="AQ42" i="5"/>
  <c r="AQ43" i="5"/>
  <c r="AQ44" i="5"/>
  <c r="AQ45" i="5"/>
  <c r="AQ46" i="5"/>
  <c r="AQ47" i="5"/>
  <c r="AQ48" i="5"/>
  <c r="AQ49" i="5"/>
  <c r="AQ50" i="5"/>
  <c r="AQ51" i="5"/>
  <c r="AQ52" i="5"/>
  <c r="AQ53" i="5"/>
  <c r="AQ54" i="5"/>
  <c r="AQ55" i="5"/>
  <c r="AQ56" i="5"/>
  <c r="AQ57" i="5"/>
  <c r="AQ58" i="5"/>
  <c r="AQ59" i="5"/>
  <c r="AQ60" i="5"/>
  <c r="AQ61" i="5"/>
  <c r="AQ62" i="5"/>
  <c r="AQ63" i="5"/>
  <c r="AQ64" i="5"/>
  <c r="AS37" i="5"/>
  <c r="AS38" i="5"/>
  <c r="AS39" i="5"/>
  <c r="AS40" i="5"/>
  <c r="AS41" i="5"/>
  <c r="AS42" i="5"/>
  <c r="AS43" i="5"/>
  <c r="AS44" i="5"/>
  <c r="AS45" i="5"/>
  <c r="AS46" i="5"/>
  <c r="AS47" i="5"/>
  <c r="AS48" i="5"/>
  <c r="AS49" i="5"/>
  <c r="AS50" i="5"/>
  <c r="AS51" i="5"/>
  <c r="AS52" i="5"/>
  <c r="AS53" i="5"/>
  <c r="AS54" i="5"/>
  <c r="AS55" i="5"/>
  <c r="AS56" i="5"/>
  <c r="AS57" i="5"/>
  <c r="AS58" i="5"/>
  <c r="AS59" i="5"/>
  <c r="AS60" i="5"/>
  <c r="AS61" i="5"/>
  <c r="AS62" i="5"/>
  <c r="AS63" i="5"/>
  <c r="AS64" i="5"/>
  <c r="AU37" i="5"/>
  <c r="AU38" i="5"/>
  <c r="AU39" i="5"/>
  <c r="AU40" i="5"/>
  <c r="AU41" i="5"/>
  <c r="AU42" i="5"/>
  <c r="AU43" i="5"/>
  <c r="AU44" i="5"/>
  <c r="AU45" i="5"/>
  <c r="AU46" i="5"/>
  <c r="AU47" i="5"/>
  <c r="AU48" i="5"/>
  <c r="AU49" i="5"/>
  <c r="AU50" i="5"/>
  <c r="AU51" i="5"/>
  <c r="AU52" i="5"/>
  <c r="AU53" i="5"/>
  <c r="AU54" i="5"/>
  <c r="AU55" i="5"/>
  <c r="AU56" i="5"/>
  <c r="AU57" i="5"/>
  <c r="AU58" i="5"/>
  <c r="AU59" i="5"/>
  <c r="AU60" i="5"/>
  <c r="AU61" i="5"/>
  <c r="AU62" i="5"/>
  <c r="AU63" i="5"/>
  <c r="AU64" i="5"/>
  <c r="AF37" i="5"/>
  <c r="AF38" i="5"/>
  <c r="AF39" i="5"/>
  <c r="AF40" i="5"/>
  <c r="AF41" i="5"/>
  <c r="AF42" i="5"/>
  <c r="AF43" i="5"/>
  <c r="AF44" i="5"/>
  <c r="AF45" i="5"/>
  <c r="AF46" i="5"/>
  <c r="AF47" i="5"/>
  <c r="AF48" i="5"/>
  <c r="AF49" i="5"/>
  <c r="AF50" i="5"/>
  <c r="AF51" i="5"/>
  <c r="AF52" i="5"/>
  <c r="AF53" i="5"/>
  <c r="AF54" i="5"/>
  <c r="AF55" i="5"/>
  <c r="AF56" i="5"/>
  <c r="AF57" i="5"/>
  <c r="AF58" i="5"/>
  <c r="AF59" i="5"/>
  <c r="AF60" i="5"/>
  <c r="AF61" i="5"/>
  <c r="AF62" i="5"/>
  <c r="AF63" i="5"/>
  <c r="AF64" i="5"/>
  <c r="AT13" i="12"/>
  <c r="AT14" i="12"/>
  <c r="AQ15" i="12"/>
  <c r="AR15" i="12"/>
  <c r="AS15" i="12"/>
  <c r="AT15" i="12"/>
  <c r="AQ16" i="12"/>
  <c r="AR16" i="12"/>
  <c r="AS16" i="12"/>
  <c r="AT16" i="12"/>
  <c r="AQ17" i="12"/>
  <c r="AR17" i="12"/>
  <c r="AS17" i="12"/>
  <c r="AT17" i="12"/>
  <c r="AQ18" i="12"/>
  <c r="AR18" i="12"/>
  <c r="AS18" i="12"/>
  <c r="AT18" i="12"/>
  <c r="AQ19" i="12"/>
  <c r="AR19" i="12"/>
  <c r="AS19" i="12"/>
  <c r="AT19" i="12"/>
  <c r="AQ20" i="12"/>
  <c r="AR20" i="12"/>
  <c r="AS20" i="12"/>
  <c r="AT20" i="12"/>
  <c r="AQ21" i="12"/>
  <c r="AR21" i="12"/>
  <c r="AS21" i="12"/>
  <c r="AT21" i="12"/>
  <c r="AQ22" i="12"/>
  <c r="AR22" i="12"/>
  <c r="AS22" i="12"/>
  <c r="AT22" i="12"/>
  <c r="AQ23" i="12"/>
  <c r="AR23" i="12"/>
  <c r="AS23" i="12"/>
  <c r="AT23" i="12"/>
  <c r="AQ24" i="12"/>
  <c r="AR24" i="12"/>
  <c r="AS24" i="12"/>
  <c r="AT24" i="12"/>
  <c r="AQ25" i="12"/>
  <c r="AR25" i="12"/>
  <c r="AS25" i="12"/>
  <c r="AT25" i="12"/>
  <c r="AQ26" i="12"/>
  <c r="AR26" i="12"/>
  <c r="AS26" i="12"/>
  <c r="AT26" i="12"/>
  <c r="AQ27" i="12"/>
  <c r="AR27" i="12"/>
  <c r="AS27" i="12"/>
  <c r="AT27" i="12"/>
  <c r="AQ28" i="12"/>
  <c r="AR28" i="12"/>
  <c r="AS28" i="12"/>
  <c r="AT28" i="12"/>
  <c r="AQ29" i="12"/>
  <c r="AR29" i="12"/>
  <c r="AS29" i="12"/>
  <c r="AT29" i="12"/>
  <c r="AQ30" i="12"/>
  <c r="AR30" i="12"/>
  <c r="AS30" i="12"/>
  <c r="AT30" i="12"/>
  <c r="AQ31" i="12"/>
  <c r="AR31" i="12"/>
  <c r="AS31" i="12"/>
  <c r="AT31" i="12"/>
  <c r="AQ32" i="12"/>
  <c r="AR32" i="12"/>
  <c r="AS32" i="12"/>
  <c r="AT32" i="12"/>
  <c r="AQ33" i="12"/>
  <c r="AR33" i="12"/>
  <c r="AS33" i="12"/>
  <c r="AT33" i="12"/>
  <c r="AQ34" i="12"/>
  <c r="AR34" i="12"/>
  <c r="AS34" i="12"/>
  <c r="AT34" i="12"/>
  <c r="AQ35" i="12"/>
  <c r="AR35" i="12"/>
  <c r="AS35" i="12"/>
  <c r="AT35" i="12"/>
  <c r="AQ36" i="12"/>
  <c r="AR36" i="12"/>
  <c r="AS36" i="12"/>
  <c r="AT36" i="12"/>
  <c r="AQ37" i="12"/>
  <c r="AR37" i="12"/>
  <c r="AS37" i="12"/>
  <c r="AT37" i="12"/>
  <c r="AQ38" i="12"/>
  <c r="AR38" i="12"/>
  <c r="AS38" i="12"/>
  <c r="AT38" i="12"/>
  <c r="AQ39" i="12"/>
  <c r="AR39" i="12"/>
  <c r="AS39" i="12"/>
  <c r="AT39" i="12"/>
  <c r="AQ40" i="12"/>
  <c r="AR40" i="12"/>
  <c r="AS40" i="12"/>
  <c r="AT40" i="12"/>
  <c r="AQ41" i="12"/>
  <c r="AR41" i="12"/>
  <c r="AS41" i="12"/>
  <c r="AT41" i="12"/>
  <c r="AQ42" i="12"/>
  <c r="AR42" i="12"/>
  <c r="AS42" i="12"/>
  <c r="AT42" i="12"/>
  <c r="EJ57" i="5"/>
  <c r="EJ58" i="5"/>
  <c r="EJ45" i="5"/>
  <c r="EJ46" i="5"/>
  <c r="EJ33" i="5"/>
  <c r="EJ34" i="5"/>
  <c r="C37" i="5"/>
  <c r="J37" i="5"/>
  <c r="S37" i="5"/>
  <c r="U37" i="5"/>
  <c r="X37" i="5"/>
  <c r="Z37" i="5"/>
  <c r="AB37" i="5"/>
  <c r="C38" i="5"/>
  <c r="J38" i="5"/>
  <c r="S38" i="5"/>
  <c r="U38" i="5"/>
  <c r="X38" i="5"/>
  <c r="Z38" i="5"/>
  <c r="AB38" i="5"/>
  <c r="C39" i="5"/>
  <c r="J39" i="5"/>
  <c r="S39" i="5"/>
  <c r="U39" i="5"/>
  <c r="X39" i="5"/>
  <c r="Z39" i="5"/>
  <c r="AB39" i="5"/>
  <c r="C40" i="5"/>
  <c r="J40" i="5"/>
  <c r="S40" i="5"/>
  <c r="U40" i="5"/>
  <c r="X40" i="5"/>
  <c r="Z40" i="5"/>
  <c r="AB40" i="5"/>
  <c r="C41" i="5"/>
  <c r="J41" i="5"/>
  <c r="S41" i="5"/>
  <c r="U41" i="5"/>
  <c r="X41" i="5"/>
  <c r="Z41" i="5"/>
  <c r="AB41" i="5"/>
  <c r="C42" i="5"/>
  <c r="J42" i="5"/>
  <c r="S42" i="5"/>
  <c r="U42" i="5"/>
  <c r="X42" i="5"/>
  <c r="Z42" i="5"/>
  <c r="AB42" i="5"/>
  <c r="C43" i="5"/>
  <c r="J43" i="5"/>
  <c r="S43" i="5"/>
  <c r="U43" i="5"/>
  <c r="X43" i="5"/>
  <c r="Z43" i="5"/>
  <c r="AB43" i="5"/>
  <c r="C44" i="5"/>
  <c r="J44" i="5"/>
  <c r="S44" i="5"/>
  <c r="U44" i="5"/>
  <c r="X44" i="5"/>
  <c r="Z44" i="5"/>
  <c r="AB44" i="5"/>
  <c r="C45" i="5"/>
  <c r="J45" i="5"/>
  <c r="S45" i="5"/>
  <c r="U45" i="5"/>
  <c r="X45" i="5"/>
  <c r="Z45" i="5"/>
  <c r="AB45" i="5"/>
  <c r="C46" i="5"/>
  <c r="J46" i="5"/>
  <c r="S46" i="5"/>
  <c r="U46" i="5"/>
  <c r="X46" i="5"/>
  <c r="Z46" i="5"/>
  <c r="AB46" i="5"/>
  <c r="C47" i="5"/>
  <c r="J47" i="5"/>
  <c r="S47" i="5"/>
  <c r="U47" i="5"/>
  <c r="X47" i="5"/>
  <c r="Z47" i="5"/>
  <c r="AB47" i="5"/>
  <c r="C48" i="5"/>
  <c r="J48" i="5"/>
  <c r="S48" i="5"/>
  <c r="U48" i="5"/>
  <c r="X48" i="5"/>
  <c r="Z48" i="5"/>
  <c r="AB48" i="5"/>
  <c r="C49" i="5"/>
  <c r="J49" i="5"/>
  <c r="S49" i="5"/>
  <c r="U49" i="5"/>
  <c r="X49" i="5"/>
  <c r="Z49" i="5"/>
  <c r="AB49" i="5"/>
  <c r="C50" i="5"/>
  <c r="J50" i="5"/>
  <c r="S50" i="5"/>
  <c r="U50" i="5"/>
  <c r="X50" i="5"/>
  <c r="Z50" i="5"/>
  <c r="AB50" i="5"/>
  <c r="C51" i="5"/>
  <c r="J51" i="5"/>
  <c r="S51" i="5"/>
  <c r="U51" i="5"/>
  <c r="X51" i="5"/>
  <c r="Z51" i="5"/>
  <c r="AB51" i="5"/>
  <c r="C52" i="5"/>
  <c r="J52" i="5"/>
  <c r="S52" i="5"/>
  <c r="U52" i="5"/>
  <c r="X52" i="5"/>
  <c r="Z52" i="5"/>
  <c r="AB52" i="5"/>
  <c r="C53" i="5"/>
  <c r="J53" i="5"/>
  <c r="S53" i="5"/>
  <c r="U53" i="5"/>
  <c r="X53" i="5"/>
  <c r="Z53" i="5"/>
  <c r="AB53" i="5"/>
  <c r="C54" i="5"/>
  <c r="J54" i="5"/>
  <c r="S54" i="5"/>
  <c r="U54" i="5"/>
  <c r="X54" i="5"/>
  <c r="Z54" i="5"/>
  <c r="AB54" i="5"/>
  <c r="C55" i="5"/>
  <c r="J55" i="5"/>
  <c r="S55" i="5"/>
  <c r="U55" i="5"/>
  <c r="X55" i="5"/>
  <c r="Z55" i="5"/>
  <c r="AB55" i="5"/>
  <c r="C56" i="5"/>
  <c r="J56" i="5"/>
  <c r="S56" i="5"/>
  <c r="U56" i="5"/>
  <c r="X56" i="5"/>
  <c r="Z56" i="5"/>
  <c r="AB56" i="5"/>
  <c r="C57" i="5"/>
  <c r="J57" i="5"/>
  <c r="S57" i="5"/>
  <c r="U57" i="5"/>
  <c r="X57" i="5"/>
  <c r="Z57" i="5"/>
  <c r="AB57" i="5"/>
  <c r="C58" i="5"/>
  <c r="J58" i="5"/>
  <c r="S58" i="5"/>
  <c r="U58" i="5"/>
  <c r="X58" i="5"/>
  <c r="Z58" i="5"/>
  <c r="AB58" i="5"/>
  <c r="C59" i="5"/>
  <c r="J59" i="5"/>
  <c r="S59" i="5"/>
  <c r="U59" i="5"/>
  <c r="X59" i="5"/>
  <c r="Z59" i="5"/>
  <c r="AB59" i="5"/>
  <c r="C60" i="5"/>
  <c r="J60" i="5"/>
  <c r="S60" i="5"/>
  <c r="U60" i="5"/>
  <c r="X60" i="5"/>
  <c r="Z60" i="5"/>
  <c r="AB60" i="5"/>
  <c r="C61" i="5"/>
  <c r="J61" i="5"/>
  <c r="S61" i="5"/>
  <c r="U61" i="5"/>
  <c r="X61" i="5"/>
  <c r="Z61" i="5"/>
  <c r="AB61" i="5"/>
  <c r="C62" i="5"/>
  <c r="J62" i="5"/>
  <c r="S62" i="5"/>
  <c r="U62" i="5"/>
  <c r="X62" i="5"/>
  <c r="Z62" i="5"/>
  <c r="AB62" i="5"/>
  <c r="C63" i="5"/>
  <c r="J63" i="5"/>
  <c r="S63" i="5"/>
  <c r="U63" i="5"/>
  <c r="X63" i="5"/>
  <c r="Z63" i="5"/>
  <c r="AB63" i="5"/>
  <c r="C64" i="5"/>
  <c r="J64" i="5"/>
  <c r="S64" i="5"/>
  <c r="U64" i="5"/>
  <c r="X64" i="5"/>
  <c r="Z64" i="5"/>
  <c r="AB64" i="5"/>
  <c r="EQ33" i="5"/>
  <c r="EQ34" i="5"/>
  <c r="EQ45" i="5"/>
  <c r="EQ46" i="5"/>
  <c r="EQ57" i="5"/>
  <c r="EQ58" i="5"/>
  <c r="AL15" i="12"/>
  <c r="AM15" i="12"/>
  <c r="AN15" i="12"/>
  <c r="AL16" i="12"/>
  <c r="AM16" i="12"/>
  <c r="AN16" i="12"/>
  <c r="AL17" i="12"/>
  <c r="AM17" i="12"/>
  <c r="AN17" i="12"/>
  <c r="AL18" i="12"/>
  <c r="AM18" i="12"/>
  <c r="AN18" i="12"/>
  <c r="AL19" i="12"/>
  <c r="AM19" i="12"/>
  <c r="AN19" i="12"/>
  <c r="AL20" i="12"/>
  <c r="AM20" i="12"/>
  <c r="AN20" i="12"/>
  <c r="AL21" i="12"/>
  <c r="AM21" i="12"/>
  <c r="AN21" i="12"/>
  <c r="AL22" i="12"/>
  <c r="AM22" i="12"/>
  <c r="AN22" i="12"/>
  <c r="AL23" i="12"/>
  <c r="AM23" i="12"/>
  <c r="AN23" i="12"/>
  <c r="AL24" i="12"/>
  <c r="AM24" i="12"/>
  <c r="AN24" i="12"/>
  <c r="AL25" i="12"/>
  <c r="AM25" i="12"/>
  <c r="AN25" i="12"/>
  <c r="AL26" i="12"/>
  <c r="AM26" i="12"/>
  <c r="AN26" i="12"/>
  <c r="AL27" i="12"/>
  <c r="AM27" i="12"/>
  <c r="AN27" i="12"/>
  <c r="AL28" i="12"/>
  <c r="AM28" i="12"/>
  <c r="AN28" i="12"/>
  <c r="AL29" i="12"/>
  <c r="AM29" i="12"/>
  <c r="AN29" i="12"/>
  <c r="AL30" i="12"/>
  <c r="AM30" i="12"/>
  <c r="AN30" i="12"/>
  <c r="AL31" i="12"/>
  <c r="AM31" i="12"/>
  <c r="AN31" i="12"/>
  <c r="AL32" i="12"/>
  <c r="AM32" i="12"/>
  <c r="AN32" i="12"/>
  <c r="AL33" i="12"/>
  <c r="AM33" i="12"/>
  <c r="AN33" i="12"/>
  <c r="AL34" i="12"/>
  <c r="AM34" i="12"/>
  <c r="AN34" i="12"/>
  <c r="AL35" i="12"/>
  <c r="AM35" i="12"/>
  <c r="AN35" i="12"/>
  <c r="AL36" i="12"/>
  <c r="AM36" i="12"/>
  <c r="AN36" i="12"/>
  <c r="AL37" i="12"/>
  <c r="AM37" i="12"/>
  <c r="AN37" i="12"/>
  <c r="AL38" i="12"/>
  <c r="AM38" i="12"/>
  <c r="AN38" i="12"/>
  <c r="AL39" i="12"/>
  <c r="AM39" i="12"/>
  <c r="AN39" i="12"/>
  <c r="AL40" i="12"/>
  <c r="AM40" i="12"/>
  <c r="AN40" i="12"/>
  <c r="AL41" i="12"/>
  <c r="AM41" i="12"/>
  <c r="AN41" i="12"/>
  <c r="AL42" i="12"/>
  <c r="AM42" i="12"/>
  <c r="AN42" i="12"/>
  <c r="DY61" i="5"/>
  <c r="EF61" i="5"/>
  <c r="DY62" i="5"/>
  <c r="EF62" i="5"/>
  <c r="DY51" i="5"/>
  <c r="DY52" i="5"/>
  <c r="DY41" i="5"/>
  <c r="DY42" i="5"/>
  <c r="DY31" i="5"/>
  <c r="AO12" i="12"/>
  <c r="DY32" i="5"/>
  <c r="EF52" i="5"/>
  <c r="EF51" i="5"/>
  <c r="EF42" i="5"/>
  <c r="EF41" i="5"/>
  <c r="EF32" i="5"/>
  <c r="EF31" i="5"/>
  <c r="AG15" i="12"/>
  <c r="AH15" i="12"/>
  <c r="AI15" i="12"/>
  <c r="AG16" i="12"/>
  <c r="AH16" i="12"/>
  <c r="AI16" i="12"/>
  <c r="AG17" i="12"/>
  <c r="AH17" i="12"/>
  <c r="AI17" i="12"/>
  <c r="AG18" i="12"/>
  <c r="AH18" i="12"/>
  <c r="AI18" i="12"/>
  <c r="AG19" i="12"/>
  <c r="AH19" i="12"/>
  <c r="AI19" i="12"/>
  <c r="AG20" i="12"/>
  <c r="AH20" i="12"/>
  <c r="AI20" i="12"/>
  <c r="AG21" i="12"/>
  <c r="AH21" i="12"/>
  <c r="AI21" i="12"/>
  <c r="AG22" i="12"/>
  <c r="AH22" i="12"/>
  <c r="AI22" i="12"/>
  <c r="AG23" i="12"/>
  <c r="AH23" i="12"/>
  <c r="AI23" i="12"/>
  <c r="AG24" i="12"/>
  <c r="AH24" i="12"/>
  <c r="AI24" i="12"/>
  <c r="AG25" i="12"/>
  <c r="AH25" i="12"/>
  <c r="AI25" i="12"/>
  <c r="AG26" i="12"/>
  <c r="AH26" i="12"/>
  <c r="AI26" i="12"/>
  <c r="AG27" i="12"/>
  <c r="AH27" i="12"/>
  <c r="AI27" i="12"/>
  <c r="AG28" i="12"/>
  <c r="AH28" i="12"/>
  <c r="AI28" i="12"/>
  <c r="AG29" i="12"/>
  <c r="AH29" i="12"/>
  <c r="AI29" i="12"/>
  <c r="AG30" i="12"/>
  <c r="AH30" i="12"/>
  <c r="AI30" i="12"/>
  <c r="AG31" i="12"/>
  <c r="AH31" i="12"/>
  <c r="AI31" i="12"/>
  <c r="AG32" i="12"/>
  <c r="AH32" i="12"/>
  <c r="AI32" i="12"/>
  <c r="AG33" i="12"/>
  <c r="AH33" i="12"/>
  <c r="AI33" i="12"/>
  <c r="AG34" i="12"/>
  <c r="AH34" i="12"/>
  <c r="AI34" i="12"/>
  <c r="AG35" i="12"/>
  <c r="AH35" i="12"/>
  <c r="AI35" i="12"/>
  <c r="AG36" i="12"/>
  <c r="AH36" i="12"/>
  <c r="AI36" i="12"/>
  <c r="AG37" i="12"/>
  <c r="AH37" i="12"/>
  <c r="AI37" i="12"/>
  <c r="AG38" i="12"/>
  <c r="AH38" i="12"/>
  <c r="AI38" i="12"/>
  <c r="AG39" i="12"/>
  <c r="AH39" i="12"/>
  <c r="AI39" i="12"/>
  <c r="AG40" i="12"/>
  <c r="AH40" i="12"/>
  <c r="AI40" i="12"/>
  <c r="AG41" i="12"/>
  <c r="AH41" i="12"/>
  <c r="AI41" i="12"/>
  <c r="AG42" i="12"/>
  <c r="AH42" i="12"/>
  <c r="AI42" i="12"/>
  <c r="DN41" i="5"/>
  <c r="DU41" i="5"/>
  <c r="DN42" i="5"/>
  <c r="DU42" i="5"/>
  <c r="DN51" i="5"/>
  <c r="DU51" i="5"/>
  <c r="DN52" i="5"/>
  <c r="DU52" i="5"/>
  <c r="DN61" i="5"/>
  <c r="DU61" i="5"/>
  <c r="DN62" i="5"/>
  <c r="DU62" i="5"/>
  <c r="AJ12" i="12"/>
  <c r="AJ13" i="12"/>
  <c r="AJ14" i="12"/>
  <c r="AJ15" i="12"/>
  <c r="AJ16" i="12"/>
  <c r="AJ17" i="12"/>
  <c r="AJ18" i="12"/>
  <c r="AJ19" i="12"/>
  <c r="AJ20" i="12"/>
  <c r="AJ21" i="12"/>
  <c r="AJ22" i="12"/>
  <c r="AJ23" i="12"/>
  <c r="AJ24" i="12"/>
  <c r="AJ25" i="12"/>
  <c r="AJ26" i="12"/>
  <c r="AJ27" i="12"/>
  <c r="AJ28" i="12"/>
  <c r="AJ29" i="12"/>
  <c r="AJ30" i="12"/>
  <c r="AJ31" i="12"/>
  <c r="AJ32" i="12"/>
  <c r="AJ33" i="12"/>
  <c r="AJ34" i="12"/>
  <c r="AJ35" i="12"/>
  <c r="AJ36" i="12"/>
  <c r="AJ37" i="12"/>
  <c r="AJ38" i="12"/>
  <c r="AJ39" i="12"/>
  <c r="AJ40" i="12"/>
  <c r="AJ41" i="12"/>
  <c r="AJ42" i="12"/>
  <c r="W15" i="12"/>
  <c r="X15" i="12"/>
  <c r="Y15" i="12"/>
  <c r="W16" i="12"/>
  <c r="X16" i="12"/>
  <c r="Y16" i="12"/>
  <c r="W17" i="12"/>
  <c r="X17" i="12"/>
  <c r="Y17" i="12"/>
  <c r="W18" i="12"/>
  <c r="X18" i="12"/>
  <c r="Y18" i="12"/>
  <c r="W19" i="12"/>
  <c r="X19" i="12"/>
  <c r="Y19" i="12"/>
  <c r="W20" i="12"/>
  <c r="X20" i="12"/>
  <c r="Y20" i="12"/>
  <c r="W21" i="12"/>
  <c r="X21" i="12"/>
  <c r="Y21" i="12"/>
  <c r="W22" i="12"/>
  <c r="X22" i="12"/>
  <c r="Y22" i="12"/>
  <c r="W23" i="12"/>
  <c r="X23" i="12"/>
  <c r="Y23" i="12"/>
  <c r="W24" i="12"/>
  <c r="X24" i="12"/>
  <c r="Y24" i="12"/>
  <c r="W25" i="12"/>
  <c r="X25" i="12"/>
  <c r="Y25" i="12"/>
  <c r="W26" i="12"/>
  <c r="X26" i="12"/>
  <c r="Y26" i="12"/>
  <c r="W27" i="12"/>
  <c r="X27" i="12"/>
  <c r="Y27" i="12"/>
  <c r="W28" i="12"/>
  <c r="X28" i="12"/>
  <c r="Y28" i="12"/>
  <c r="W29" i="12"/>
  <c r="X29" i="12"/>
  <c r="Y29" i="12"/>
  <c r="W30" i="12"/>
  <c r="X30" i="12"/>
  <c r="Y30" i="12"/>
  <c r="W31" i="12"/>
  <c r="X31" i="12"/>
  <c r="Y31" i="12"/>
  <c r="W32" i="12"/>
  <c r="X32" i="12"/>
  <c r="Y32" i="12"/>
  <c r="W33" i="12"/>
  <c r="X33" i="12"/>
  <c r="Y33" i="12"/>
  <c r="W34" i="12"/>
  <c r="X34" i="12"/>
  <c r="Y34" i="12"/>
  <c r="W35" i="12"/>
  <c r="X35" i="12"/>
  <c r="Y35" i="12"/>
  <c r="W36" i="12"/>
  <c r="X36" i="12"/>
  <c r="Y36" i="12"/>
  <c r="W37" i="12"/>
  <c r="X37" i="12"/>
  <c r="Y37" i="12"/>
  <c r="W38" i="12"/>
  <c r="X38" i="12"/>
  <c r="Y38" i="12"/>
  <c r="W39" i="12"/>
  <c r="X39" i="12"/>
  <c r="Y39" i="12"/>
  <c r="W40" i="12"/>
  <c r="X40" i="12"/>
  <c r="Y40" i="12"/>
  <c r="W41" i="12"/>
  <c r="X41" i="12"/>
  <c r="Y41" i="12"/>
  <c r="W42" i="12"/>
  <c r="X42" i="12"/>
  <c r="Y42" i="12"/>
  <c r="AB15" i="12"/>
  <c r="AC15" i="12"/>
  <c r="AD15" i="12"/>
  <c r="AB16" i="12"/>
  <c r="AC16" i="12"/>
  <c r="AD16" i="12"/>
  <c r="AB17" i="12"/>
  <c r="AC17" i="12"/>
  <c r="AD17" i="12"/>
  <c r="AB18" i="12"/>
  <c r="AC18" i="12"/>
  <c r="AD18" i="12"/>
  <c r="AB19" i="12"/>
  <c r="AC19" i="12"/>
  <c r="AD19" i="12"/>
  <c r="AB20" i="12"/>
  <c r="AC20" i="12"/>
  <c r="AD20" i="12"/>
  <c r="AB21" i="12"/>
  <c r="AC21" i="12"/>
  <c r="AD21" i="12"/>
  <c r="AB22" i="12"/>
  <c r="AC22" i="12"/>
  <c r="AD22" i="12"/>
  <c r="AB23" i="12"/>
  <c r="AC23" i="12"/>
  <c r="AD23" i="12"/>
  <c r="AB24" i="12"/>
  <c r="AC24" i="12"/>
  <c r="AD24" i="12"/>
  <c r="AB25" i="12"/>
  <c r="AC25" i="12"/>
  <c r="AD25" i="12"/>
  <c r="AB26" i="12"/>
  <c r="AC26" i="12"/>
  <c r="AD26" i="12"/>
  <c r="AB27" i="12"/>
  <c r="AC27" i="12"/>
  <c r="AD27" i="12"/>
  <c r="AB28" i="12"/>
  <c r="AC28" i="12"/>
  <c r="AD28" i="12"/>
  <c r="AB29" i="12"/>
  <c r="AC29" i="12"/>
  <c r="AD29" i="12"/>
  <c r="AB30" i="12"/>
  <c r="AC30" i="12"/>
  <c r="AD30" i="12"/>
  <c r="AB31" i="12"/>
  <c r="AC31" i="12"/>
  <c r="AD31" i="12"/>
  <c r="AB32" i="12"/>
  <c r="AC32" i="12"/>
  <c r="AD32" i="12"/>
  <c r="AB33" i="12"/>
  <c r="AC33" i="12"/>
  <c r="AD33" i="12"/>
  <c r="AB34" i="12"/>
  <c r="AC34" i="12"/>
  <c r="AD34" i="12"/>
  <c r="AB35" i="12"/>
  <c r="AC35" i="12"/>
  <c r="AD35" i="12"/>
  <c r="AB36" i="12"/>
  <c r="AC36" i="12"/>
  <c r="AD36" i="12"/>
  <c r="AB37" i="12"/>
  <c r="AC37" i="12"/>
  <c r="AD37" i="12"/>
  <c r="AB38" i="12"/>
  <c r="AC38" i="12"/>
  <c r="AD38" i="12"/>
  <c r="AB39" i="12"/>
  <c r="AC39" i="12"/>
  <c r="AD39" i="12"/>
  <c r="AB40" i="12"/>
  <c r="AC40" i="12"/>
  <c r="AD40" i="12"/>
  <c r="AB41" i="12"/>
  <c r="AC41" i="12"/>
  <c r="AD41" i="12"/>
  <c r="AB42" i="12"/>
  <c r="AC42" i="12"/>
  <c r="AD42" i="12"/>
  <c r="AE4" i="12"/>
  <c r="AE3" i="12"/>
  <c r="AE5" i="12"/>
  <c r="AE7" i="12"/>
  <c r="AE9" i="12"/>
  <c r="AE10" i="12"/>
  <c r="AE11" i="12"/>
  <c r="AE12" i="12"/>
  <c r="AE13" i="12"/>
  <c r="AE14" i="12"/>
  <c r="AE15" i="12"/>
  <c r="AE16" i="12"/>
  <c r="AE17" i="12"/>
  <c r="AE18" i="12"/>
  <c r="AE19" i="12"/>
  <c r="AE20" i="12"/>
  <c r="AE21" i="12"/>
  <c r="AE22" i="12"/>
  <c r="AE23" i="12"/>
  <c r="AE24" i="12"/>
  <c r="AE25" i="12"/>
  <c r="AE26" i="12"/>
  <c r="AE27" i="12"/>
  <c r="AE28" i="12"/>
  <c r="AE29" i="12"/>
  <c r="AE30" i="12"/>
  <c r="AE31" i="12"/>
  <c r="AE32" i="12"/>
  <c r="AE33" i="12"/>
  <c r="AE34" i="12"/>
  <c r="AE35" i="12"/>
  <c r="AE36" i="12"/>
  <c r="AE37" i="12"/>
  <c r="AE38" i="12"/>
  <c r="AE39" i="12"/>
  <c r="AE40" i="12"/>
  <c r="AE41" i="12"/>
  <c r="AE42" i="12"/>
  <c r="DC24" i="5"/>
  <c r="DC25" i="5"/>
  <c r="DC26" i="5"/>
  <c r="DC27" i="5"/>
  <c r="DC28" i="5"/>
  <c r="DC29" i="5"/>
  <c r="DC30" i="5"/>
  <c r="DC31" i="5"/>
  <c r="DC32" i="5"/>
  <c r="DC33" i="5"/>
  <c r="DC34" i="5"/>
  <c r="DC35" i="5"/>
  <c r="DC36" i="5"/>
  <c r="DC37" i="5"/>
  <c r="DJ24" i="5"/>
  <c r="DJ25" i="5"/>
  <c r="DJ26" i="5"/>
  <c r="DJ27" i="5"/>
  <c r="DJ28" i="5"/>
  <c r="DJ29" i="5"/>
  <c r="DJ30" i="5"/>
  <c r="DJ31" i="5"/>
  <c r="DJ32" i="5"/>
  <c r="DJ33" i="5"/>
  <c r="DJ34" i="5"/>
  <c r="DJ35" i="5"/>
  <c r="DJ36" i="5"/>
  <c r="DJ37" i="5"/>
  <c r="Z4" i="12"/>
  <c r="Z5" i="12"/>
  <c r="Z6" i="12"/>
  <c r="Z7" i="12"/>
  <c r="Z8" i="12"/>
  <c r="Z9" i="12"/>
  <c r="Z11" i="12"/>
  <c r="Z12" i="12"/>
  <c r="Z13" i="12"/>
  <c r="Z14" i="12"/>
  <c r="Z15" i="12"/>
  <c r="Z16" i="12"/>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CR24" i="5"/>
  <c r="CY24" i="5"/>
  <c r="CR25" i="5"/>
  <c r="CY25" i="5"/>
  <c r="CR26" i="5"/>
  <c r="CY26" i="5"/>
  <c r="CR27" i="5"/>
  <c r="CY27" i="5"/>
  <c r="CR28" i="5"/>
  <c r="CY28" i="5"/>
  <c r="CR29" i="5"/>
  <c r="CY29" i="5"/>
  <c r="CR30" i="5"/>
  <c r="CY30" i="5"/>
  <c r="CR31" i="5"/>
  <c r="CY31" i="5"/>
  <c r="CR32" i="5"/>
  <c r="CY32" i="5"/>
  <c r="CR33" i="5"/>
  <c r="CY33" i="5"/>
  <c r="CR34" i="5"/>
  <c r="CY34" i="5"/>
  <c r="CR35" i="5"/>
  <c r="CY35" i="5"/>
  <c r="CR36" i="5"/>
  <c r="CY36" i="5"/>
  <c r="CR37" i="5"/>
  <c r="CY37" i="5"/>
  <c r="R15" i="12"/>
  <c r="S15" i="12"/>
  <c r="T15" i="12"/>
  <c r="R16" i="12"/>
  <c r="S16" i="12"/>
  <c r="T16" i="12"/>
  <c r="R17" i="12"/>
  <c r="S17" i="12"/>
  <c r="T17" i="12"/>
  <c r="R18" i="12"/>
  <c r="S18" i="12"/>
  <c r="T18" i="12"/>
  <c r="R19" i="12"/>
  <c r="S19" i="12"/>
  <c r="T19" i="12"/>
  <c r="R20" i="12"/>
  <c r="S20" i="12"/>
  <c r="T20" i="12"/>
  <c r="R21" i="12"/>
  <c r="S21" i="12"/>
  <c r="T21" i="12"/>
  <c r="R22" i="12"/>
  <c r="S22" i="12"/>
  <c r="T22" i="12"/>
  <c r="R23" i="12"/>
  <c r="S23" i="12"/>
  <c r="T23" i="12"/>
  <c r="R24" i="12"/>
  <c r="S24" i="12"/>
  <c r="T24" i="12"/>
  <c r="R25" i="12"/>
  <c r="S25" i="12"/>
  <c r="T25" i="12"/>
  <c r="R26" i="12"/>
  <c r="S26" i="12"/>
  <c r="T26" i="12"/>
  <c r="R27" i="12"/>
  <c r="S27" i="12"/>
  <c r="T27" i="12"/>
  <c r="R28" i="12"/>
  <c r="S28" i="12"/>
  <c r="T28" i="12"/>
  <c r="R29" i="12"/>
  <c r="S29" i="12"/>
  <c r="T29" i="12"/>
  <c r="R30" i="12"/>
  <c r="S30" i="12"/>
  <c r="T30" i="12"/>
  <c r="R31" i="12"/>
  <c r="S31" i="12"/>
  <c r="T31" i="12"/>
  <c r="R32" i="12"/>
  <c r="S32" i="12"/>
  <c r="T32" i="12"/>
  <c r="R33" i="12"/>
  <c r="S33" i="12"/>
  <c r="T33" i="12"/>
  <c r="R34" i="12"/>
  <c r="S34" i="12"/>
  <c r="T34" i="12"/>
  <c r="R35" i="12"/>
  <c r="S35" i="12"/>
  <c r="T35" i="12"/>
  <c r="R36" i="12"/>
  <c r="S36" i="12"/>
  <c r="T36" i="12"/>
  <c r="R37" i="12"/>
  <c r="S37" i="12"/>
  <c r="T37" i="12"/>
  <c r="R38" i="12"/>
  <c r="S38" i="12"/>
  <c r="T38" i="12"/>
  <c r="R39" i="12"/>
  <c r="S39" i="12"/>
  <c r="T39" i="12"/>
  <c r="R40" i="12"/>
  <c r="S40" i="12"/>
  <c r="T40" i="12"/>
  <c r="R41" i="12"/>
  <c r="S41" i="12"/>
  <c r="T41" i="12"/>
  <c r="R42" i="12"/>
  <c r="S42" i="12"/>
  <c r="T42" i="12"/>
  <c r="U6" i="12"/>
  <c r="CG24" i="5"/>
  <c r="CN24" i="5"/>
  <c r="U9" i="12"/>
  <c r="CG25" i="5"/>
  <c r="CN25" i="5"/>
  <c r="U5" i="12"/>
  <c r="U7" i="12"/>
  <c r="CG26" i="5"/>
  <c r="CN26" i="5"/>
  <c r="U10" i="12"/>
  <c r="U8" i="12"/>
  <c r="CG27" i="5"/>
  <c r="CN27" i="5"/>
  <c r="U11" i="12"/>
  <c r="CG28" i="5"/>
  <c r="CN28" i="5"/>
  <c r="CG29" i="5"/>
  <c r="CN29" i="5"/>
  <c r="CG30" i="5"/>
  <c r="CN30" i="5"/>
  <c r="CG31" i="5"/>
  <c r="CN31" i="5"/>
  <c r="CG32" i="5"/>
  <c r="CN32" i="5"/>
  <c r="CG33" i="5"/>
  <c r="CN33" i="5"/>
  <c r="CG34" i="5"/>
  <c r="CN34" i="5"/>
  <c r="CG35" i="5"/>
  <c r="CN35" i="5"/>
  <c r="CG36" i="5"/>
  <c r="CN36" i="5"/>
  <c r="CG37" i="5"/>
  <c r="CN37" i="5"/>
  <c r="CG38" i="5"/>
  <c r="CN38" i="5"/>
  <c r="CG39" i="5"/>
  <c r="CN39" i="5"/>
  <c r="CG40" i="5"/>
  <c r="CN40" i="5"/>
  <c r="CG41" i="5"/>
  <c r="CN41" i="5"/>
  <c r="CG42" i="5"/>
  <c r="CN42" i="5"/>
  <c r="CG43" i="5"/>
  <c r="CN43" i="5"/>
  <c r="CG44" i="5"/>
  <c r="CN44" i="5"/>
  <c r="CG45" i="5"/>
  <c r="CN45" i="5"/>
  <c r="CG46" i="5"/>
  <c r="CN46" i="5"/>
  <c r="CG47" i="5"/>
  <c r="CN47" i="5"/>
  <c r="CG48" i="5"/>
  <c r="CN48" i="5"/>
  <c r="CG49" i="5"/>
  <c r="CN49" i="5"/>
  <c r="CG50" i="5"/>
  <c r="CN50" i="5"/>
  <c r="CG51" i="5"/>
  <c r="CN51" i="5"/>
  <c r="CG52" i="5"/>
  <c r="CN52" i="5"/>
  <c r="CG53" i="5"/>
  <c r="CN53" i="5"/>
  <c r="CG54" i="5"/>
  <c r="CN54" i="5"/>
  <c r="CG55" i="5"/>
  <c r="CN55" i="5"/>
  <c r="CG56" i="5"/>
  <c r="CN56" i="5"/>
  <c r="CG57" i="5"/>
  <c r="CN57" i="5"/>
  <c r="CG58" i="5"/>
  <c r="CN58" i="5"/>
  <c r="CG59" i="5"/>
  <c r="CN59" i="5"/>
  <c r="CG60" i="5"/>
  <c r="CN60" i="5"/>
  <c r="CG61" i="5"/>
  <c r="CN61" i="5"/>
  <c r="M15" i="12"/>
  <c r="N15" i="12"/>
  <c r="O15" i="12"/>
  <c r="M16" i="12"/>
  <c r="N16" i="12"/>
  <c r="O16" i="12"/>
  <c r="M17" i="12"/>
  <c r="N17" i="12"/>
  <c r="O17" i="12"/>
  <c r="M18" i="12"/>
  <c r="N18" i="12"/>
  <c r="O18" i="12"/>
  <c r="M19" i="12"/>
  <c r="N19" i="12"/>
  <c r="O19" i="12"/>
  <c r="M20" i="12"/>
  <c r="N20" i="12"/>
  <c r="O20" i="12"/>
  <c r="M21" i="12"/>
  <c r="N21" i="12"/>
  <c r="O21" i="12"/>
  <c r="M22" i="12"/>
  <c r="N22" i="12"/>
  <c r="O22" i="12"/>
  <c r="M23" i="12"/>
  <c r="N23" i="12"/>
  <c r="O23" i="12"/>
  <c r="M24" i="12"/>
  <c r="N24" i="12"/>
  <c r="O24" i="12"/>
  <c r="M25" i="12"/>
  <c r="N25" i="12"/>
  <c r="O25" i="12"/>
  <c r="M26" i="12"/>
  <c r="N26" i="12"/>
  <c r="O26" i="12"/>
  <c r="M27" i="12"/>
  <c r="N27" i="12"/>
  <c r="O27" i="12"/>
  <c r="M28" i="12"/>
  <c r="N28" i="12"/>
  <c r="O28" i="12"/>
  <c r="M29" i="12"/>
  <c r="N29" i="12"/>
  <c r="O29" i="12"/>
  <c r="M30" i="12"/>
  <c r="N30" i="12"/>
  <c r="O30" i="12"/>
  <c r="M31" i="12"/>
  <c r="N31" i="12"/>
  <c r="O31" i="12"/>
  <c r="M32" i="12"/>
  <c r="N32" i="12"/>
  <c r="O32" i="12"/>
  <c r="M33" i="12"/>
  <c r="N33" i="12"/>
  <c r="O33" i="12"/>
  <c r="M34" i="12"/>
  <c r="N34" i="12"/>
  <c r="O34" i="12"/>
  <c r="M35" i="12"/>
  <c r="N35" i="12"/>
  <c r="O35" i="12"/>
  <c r="M36" i="12"/>
  <c r="N36" i="12"/>
  <c r="O36" i="12"/>
  <c r="M37" i="12"/>
  <c r="N37" i="12"/>
  <c r="O37" i="12"/>
  <c r="M38" i="12"/>
  <c r="N38" i="12"/>
  <c r="O38" i="12"/>
  <c r="M39" i="12"/>
  <c r="N39" i="12"/>
  <c r="O39" i="12"/>
  <c r="M40" i="12"/>
  <c r="N40" i="12"/>
  <c r="O40" i="12"/>
  <c r="M41" i="12"/>
  <c r="N41" i="12"/>
  <c r="O41" i="12"/>
  <c r="M42" i="12"/>
  <c r="N42" i="12"/>
  <c r="O42" i="12"/>
  <c r="P3" i="12"/>
  <c r="P7" i="12"/>
  <c r="P8" i="12"/>
  <c r="P12" i="12"/>
  <c r="P13" i="12"/>
  <c r="P14" i="12"/>
  <c r="P15" i="12"/>
  <c r="P16" i="12"/>
  <c r="P17" i="12"/>
  <c r="P18" i="12"/>
  <c r="P19" i="12"/>
  <c r="P20" i="12"/>
  <c r="P21" i="12"/>
  <c r="P22" i="12"/>
  <c r="P23" i="12"/>
  <c r="P24" i="12"/>
  <c r="P25" i="12"/>
  <c r="P26" i="12"/>
  <c r="P27" i="12"/>
  <c r="P28" i="12"/>
  <c r="P29" i="12"/>
  <c r="P30" i="12"/>
  <c r="P31" i="12"/>
  <c r="P32" i="12"/>
  <c r="P33" i="12"/>
  <c r="P34" i="12"/>
  <c r="P35" i="12"/>
  <c r="P36" i="12"/>
  <c r="P37" i="12"/>
  <c r="P38" i="12"/>
  <c r="P39" i="12"/>
  <c r="P40" i="12"/>
  <c r="P41" i="12"/>
  <c r="P42"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BL63" i="5"/>
  <c r="BS63" i="5"/>
  <c r="BL62" i="5"/>
  <c r="BS62" i="5"/>
  <c r="BL61" i="5"/>
  <c r="BS61" i="5"/>
  <c r="BL60" i="5"/>
  <c r="BS60" i="5"/>
  <c r="BL59" i="5"/>
  <c r="BS59" i="5"/>
  <c r="BL58" i="5"/>
  <c r="BS58" i="5"/>
  <c r="K3" i="12"/>
  <c r="BL57" i="5"/>
  <c r="BS57" i="5"/>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BB63" i="5"/>
  <c r="BI63" i="5"/>
  <c r="H8" i="12"/>
  <c r="BB57" i="5"/>
  <c r="BI57" i="5"/>
  <c r="BB58" i="5"/>
  <c r="BI58" i="5"/>
  <c r="BB59" i="5"/>
  <c r="BI59" i="5"/>
  <c r="BB60" i="5"/>
  <c r="BI60" i="5"/>
  <c r="BB61" i="5"/>
  <c r="BI61" i="5"/>
  <c r="BB62" i="5"/>
  <c r="BI62" i="5"/>
  <c r="A3" i="12"/>
  <c r="A4" i="12"/>
  <c r="A5" i="12"/>
  <c r="A6" i="12"/>
  <c r="A7" i="12"/>
  <c r="A8" i="12"/>
  <c r="A9" i="12"/>
  <c r="A10" i="12"/>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B32" i="12"/>
  <c r="BB52" i="5"/>
  <c r="BI52" i="5"/>
  <c r="D3" i="12"/>
  <c r="D4" i="12"/>
  <c r="D5" i="12"/>
  <c r="D6" i="12"/>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E13" i="12"/>
  <c r="BL52" i="5"/>
  <c r="BS52" i="5"/>
  <c r="E14" i="12"/>
  <c r="BL51" i="5"/>
  <c r="BS51" i="5"/>
  <c r="E15" i="12"/>
  <c r="BL50" i="5"/>
  <c r="BS50" i="5"/>
  <c r="E16" i="12"/>
  <c r="BL49" i="5"/>
  <c r="BS49" i="5"/>
  <c r="E17" i="12"/>
  <c r="BL48" i="5"/>
  <c r="BS48" i="5"/>
  <c r="E18" i="12"/>
  <c r="BL47" i="5"/>
  <c r="BS47" i="5"/>
  <c r="E19" i="12"/>
  <c r="BL46" i="5"/>
  <c r="BS46" i="5"/>
  <c r="E20" i="12"/>
  <c r="BL45" i="5"/>
  <c r="BS45" i="5"/>
  <c r="E21" i="12"/>
  <c r="BL44" i="5"/>
  <c r="BS44" i="5"/>
  <c r="E22" i="12"/>
  <c r="BL43" i="5"/>
  <c r="BS43" i="5"/>
  <c r="E23" i="12"/>
  <c r="BL42" i="5"/>
  <c r="BS42" i="5"/>
  <c r="E24" i="12"/>
  <c r="BL41" i="5"/>
  <c r="BS41" i="5"/>
  <c r="E25" i="12"/>
  <c r="BL40" i="5"/>
  <c r="BS40" i="5"/>
  <c r="E26" i="12"/>
  <c r="BL39" i="5"/>
  <c r="BS39" i="5"/>
  <c r="E27" i="12"/>
  <c r="BL38" i="5"/>
  <c r="BS38" i="5"/>
  <c r="E28" i="12"/>
  <c r="BL37" i="5"/>
  <c r="BS37" i="5"/>
  <c r="E29" i="12"/>
  <c r="BL36" i="5"/>
  <c r="BS36" i="5"/>
  <c r="E30" i="12"/>
  <c r="BL35" i="5"/>
  <c r="BS35" i="5"/>
  <c r="E31" i="12"/>
  <c r="BL34" i="5"/>
  <c r="BS34" i="5"/>
  <c r="E32" i="12"/>
  <c r="BL33" i="5"/>
  <c r="BS33" i="5"/>
  <c r="E33" i="12"/>
  <c r="BL32" i="5"/>
  <c r="BS32" i="5"/>
  <c r="E34" i="12"/>
  <c r="BL31" i="5"/>
  <c r="BS31" i="5"/>
  <c r="E35" i="12"/>
  <c r="BL30" i="5"/>
  <c r="BS30" i="5"/>
  <c r="E36" i="12"/>
  <c r="BL29" i="5"/>
  <c r="BS29" i="5"/>
  <c r="E37" i="12"/>
  <c r="BL28" i="5"/>
  <c r="BS28" i="5"/>
  <c r="E38" i="12"/>
  <c r="BL27" i="5"/>
  <c r="BS27" i="5"/>
  <c r="E39" i="12"/>
  <c r="BL26" i="5"/>
  <c r="BS26" i="5"/>
  <c r="E40" i="12"/>
  <c r="E11" i="12"/>
  <c r="BL25" i="5"/>
  <c r="BS25" i="5"/>
  <c r="E41" i="12"/>
  <c r="E10" i="12"/>
  <c r="BL24" i="5"/>
  <c r="BS24" i="5"/>
  <c r="E42" i="12"/>
  <c r="E9" i="12"/>
  <c r="E3" i="12"/>
  <c r="BL23" i="5"/>
  <c r="BS23" i="5"/>
  <c r="B4" i="12"/>
  <c r="B5" i="12"/>
  <c r="BB24" i="5"/>
  <c r="BI24" i="5"/>
  <c r="B6" i="12"/>
  <c r="BB25" i="5"/>
  <c r="BI25" i="5"/>
  <c r="BB26" i="5"/>
  <c r="BI26" i="5"/>
  <c r="B7" i="12"/>
  <c r="BB27" i="5"/>
  <c r="BI27" i="5"/>
  <c r="B8" i="12"/>
  <c r="BB28" i="5"/>
  <c r="BI28" i="5"/>
  <c r="B9" i="12"/>
  <c r="BB29" i="5"/>
  <c r="BI29" i="5"/>
  <c r="B10" i="12"/>
  <c r="BB30" i="5"/>
  <c r="BI30" i="5"/>
  <c r="B11" i="12"/>
  <c r="BB31" i="5"/>
  <c r="BI31" i="5"/>
  <c r="B12" i="12"/>
  <c r="BB32" i="5"/>
  <c r="BI32" i="5"/>
  <c r="B13" i="12"/>
  <c r="BB33" i="5"/>
  <c r="BI33" i="5"/>
  <c r="B14" i="12"/>
  <c r="BB34" i="5"/>
  <c r="BI34" i="5"/>
  <c r="B15" i="12"/>
  <c r="BB35" i="5"/>
  <c r="BI35" i="5"/>
  <c r="B16" i="12"/>
  <c r="BB36" i="5"/>
  <c r="BI36" i="5"/>
  <c r="B17" i="12"/>
  <c r="BB37" i="5"/>
  <c r="BI37" i="5"/>
  <c r="B18" i="12"/>
  <c r="BB38" i="5"/>
  <c r="BI38" i="5"/>
  <c r="B19" i="12"/>
  <c r="BB39" i="5"/>
  <c r="BI39" i="5"/>
  <c r="B20" i="12"/>
  <c r="BB40" i="5"/>
  <c r="BI40" i="5"/>
  <c r="B21" i="12"/>
  <c r="BB41" i="5"/>
  <c r="BI41" i="5"/>
  <c r="B22" i="12"/>
  <c r="BB42" i="5"/>
  <c r="BI42" i="5"/>
  <c r="B23" i="12"/>
  <c r="BB43" i="5"/>
  <c r="BI43" i="5"/>
  <c r="B24" i="12"/>
  <c r="BB44" i="5"/>
  <c r="BI44" i="5"/>
  <c r="B25" i="12"/>
  <c r="BB45" i="5"/>
  <c r="BI45" i="5"/>
  <c r="B26" i="12"/>
  <c r="BB46" i="5"/>
  <c r="BI46" i="5"/>
  <c r="B27" i="12"/>
  <c r="BB47" i="5"/>
  <c r="BI47" i="5"/>
  <c r="B28" i="12"/>
  <c r="BB48" i="5"/>
  <c r="BI48" i="5"/>
  <c r="B29" i="12"/>
  <c r="BB49" i="5"/>
  <c r="BI49" i="5"/>
  <c r="B30" i="12"/>
  <c r="BB50" i="5"/>
  <c r="BI50" i="5"/>
  <c r="B31" i="12"/>
  <c r="BB51" i="5"/>
  <c r="BI51" i="5"/>
  <c r="B3" i="12"/>
  <c r="BB23" i="5"/>
  <c r="BI23" i="5"/>
  <c r="K42" i="12"/>
  <c r="H42" i="12"/>
  <c r="K41" i="12"/>
  <c r="H41" i="12"/>
  <c r="K40" i="12"/>
  <c r="H40" i="12"/>
  <c r="K39" i="12"/>
  <c r="H39" i="12"/>
  <c r="K38" i="12"/>
  <c r="H38" i="12"/>
  <c r="K37" i="12"/>
  <c r="H37" i="12"/>
  <c r="K36" i="12"/>
  <c r="H36" i="12"/>
  <c r="K35" i="12"/>
  <c r="H35" i="12"/>
  <c r="K34" i="12"/>
  <c r="H34" i="12"/>
  <c r="K33" i="12"/>
  <c r="H33" i="12"/>
  <c r="K32" i="12"/>
  <c r="H32" i="12"/>
  <c r="K31" i="12"/>
  <c r="H31" i="12"/>
  <c r="K30" i="12"/>
  <c r="H30" i="12"/>
  <c r="K29" i="12"/>
  <c r="H29" i="12"/>
  <c r="K28" i="12"/>
  <c r="H28" i="12"/>
  <c r="K27" i="12"/>
  <c r="H27" i="12"/>
  <c r="K26" i="12"/>
  <c r="H26" i="12"/>
  <c r="K25" i="12"/>
  <c r="H25" i="12"/>
  <c r="K24" i="12"/>
  <c r="H24" i="12"/>
  <c r="K23" i="12"/>
  <c r="H23" i="12"/>
  <c r="K22" i="12"/>
  <c r="H22" i="12"/>
  <c r="K21" i="12"/>
  <c r="H21" i="12"/>
  <c r="K20" i="12"/>
  <c r="H20" i="12"/>
  <c r="K19" i="12"/>
  <c r="H19" i="12"/>
  <c r="K18" i="12"/>
  <c r="H18" i="12"/>
  <c r="K17" i="12"/>
  <c r="H17" i="12"/>
  <c r="K16" i="12"/>
  <c r="H16" i="12"/>
  <c r="K15" i="12"/>
  <c r="H15" i="12"/>
  <c r="K14" i="12"/>
  <c r="H14" i="12"/>
  <c r="K13" i="12"/>
  <c r="H13" i="12"/>
  <c r="K12" i="12"/>
  <c r="H12" i="12"/>
  <c r="K11" i="12"/>
  <c r="H11" i="12"/>
  <c r="K10" i="12"/>
  <c r="H10" i="12"/>
  <c r="K9" i="12"/>
  <c r="H9" i="12"/>
  <c r="K7" i="12"/>
  <c r="H7" i="12"/>
  <c r="K6" i="12"/>
  <c r="H6" i="12"/>
  <c r="K5" i="12"/>
  <c r="H5" i="12"/>
  <c r="AH26" i="5"/>
  <c r="AJ26" i="5"/>
  <c r="AL26" i="5"/>
  <c r="AN26" i="5"/>
  <c r="AP26" i="5"/>
  <c r="AR26" i="5"/>
  <c r="AT26" i="5"/>
  <c r="AH27" i="5"/>
  <c r="AJ27" i="5"/>
  <c r="AL27" i="5"/>
  <c r="AN27" i="5"/>
  <c r="AP27" i="5"/>
  <c r="AR27" i="5"/>
  <c r="AT27" i="5"/>
  <c r="AH28" i="5"/>
  <c r="AJ28" i="5"/>
  <c r="AL28" i="5"/>
  <c r="AN28" i="5"/>
  <c r="AP28" i="5"/>
  <c r="AR28" i="5"/>
  <c r="AT28" i="5"/>
  <c r="AH29" i="5"/>
  <c r="AJ29" i="5"/>
  <c r="AL29" i="5"/>
  <c r="AN29" i="5"/>
  <c r="AP29" i="5"/>
  <c r="AR29" i="5"/>
  <c r="AT29" i="5"/>
  <c r="AH30" i="5"/>
  <c r="AJ30" i="5"/>
  <c r="AL30" i="5"/>
  <c r="AN30" i="5"/>
  <c r="AP30" i="5"/>
  <c r="AR30" i="5"/>
  <c r="AT30" i="5"/>
  <c r="AH31" i="5"/>
  <c r="AJ31" i="5"/>
  <c r="AL31" i="5"/>
  <c r="AN31" i="5"/>
  <c r="AP31" i="5"/>
  <c r="AR31" i="5"/>
  <c r="AT31" i="5"/>
  <c r="AH32" i="5"/>
  <c r="AJ32" i="5"/>
  <c r="AL32" i="5"/>
  <c r="AN32" i="5"/>
  <c r="AP32" i="5"/>
  <c r="AR32" i="5"/>
  <c r="AT32" i="5"/>
  <c r="AH33" i="5"/>
  <c r="AJ33" i="5"/>
  <c r="AL33" i="5"/>
  <c r="AN33" i="5"/>
  <c r="AP33" i="5"/>
  <c r="AR33" i="5"/>
  <c r="AT33" i="5"/>
  <c r="AH34" i="5"/>
  <c r="AJ34" i="5"/>
  <c r="AL34" i="5"/>
  <c r="AN34" i="5"/>
  <c r="AP34" i="5"/>
  <c r="AR34" i="5"/>
  <c r="AT34" i="5"/>
  <c r="AH35" i="5"/>
  <c r="AJ35" i="5"/>
  <c r="AL35" i="5"/>
  <c r="AN35" i="5"/>
  <c r="AP35" i="5"/>
  <c r="AR35" i="5"/>
  <c r="AT35" i="5"/>
  <c r="AH36" i="5"/>
  <c r="AJ36" i="5"/>
  <c r="AL36" i="5"/>
  <c r="AN36" i="5"/>
  <c r="AP36" i="5"/>
  <c r="AR36" i="5"/>
  <c r="AT36" i="5"/>
  <c r="AH37" i="5"/>
  <c r="AJ37" i="5"/>
  <c r="AL37" i="5"/>
  <c r="AN37" i="5"/>
  <c r="AP37" i="5"/>
  <c r="AR37" i="5"/>
  <c r="AT37" i="5"/>
  <c r="AH38" i="5"/>
  <c r="AJ38" i="5"/>
  <c r="AL38" i="5"/>
  <c r="AN38" i="5"/>
  <c r="AP38" i="5"/>
  <c r="AR38" i="5"/>
  <c r="AT38" i="5"/>
  <c r="AH39" i="5"/>
  <c r="AJ39" i="5"/>
  <c r="AL39" i="5"/>
  <c r="AN39" i="5"/>
  <c r="AP39" i="5"/>
  <c r="AR39" i="5"/>
  <c r="AT39" i="5"/>
  <c r="AH40" i="5"/>
  <c r="AJ40" i="5"/>
  <c r="AL40" i="5"/>
  <c r="AN40" i="5"/>
  <c r="AP40" i="5"/>
  <c r="AR40" i="5"/>
  <c r="AT40" i="5"/>
  <c r="AH41" i="5"/>
  <c r="AJ41" i="5"/>
  <c r="AL41" i="5"/>
  <c r="AN41" i="5"/>
  <c r="AP41" i="5"/>
  <c r="AR41" i="5"/>
  <c r="AT41" i="5"/>
  <c r="AH42" i="5"/>
  <c r="AJ42" i="5"/>
  <c r="AL42" i="5"/>
  <c r="AN42" i="5"/>
  <c r="AP42" i="5"/>
  <c r="AR42" i="5"/>
  <c r="AT42" i="5"/>
  <c r="AH43" i="5"/>
  <c r="AJ43" i="5"/>
  <c r="AL43" i="5"/>
  <c r="AN43" i="5"/>
  <c r="AP43" i="5"/>
  <c r="AR43" i="5"/>
  <c r="AT43" i="5"/>
  <c r="AH44" i="5"/>
  <c r="AJ44" i="5"/>
  <c r="AL44" i="5"/>
  <c r="AN44" i="5"/>
  <c r="AP44" i="5"/>
  <c r="AR44" i="5"/>
  <c r="AT44" i="5"/>
  <c r="AH45" i="5"/>
  <c r="AJ45" i="5"/>
  <c r="AL45" i="5"/>
  <c r="AN45" i="5"/>
  <c r="AP45" i="5"/>
  <c r="AR45" i="5"/>
  <c r="AT45" i="5"/>
  <c r="AH46" i="5"/>
  <c r="AJ46" i="5"/>
  <c r="AL46" i="5"/>
  <c r="AN46" i="5"/>
  <c r="AP46" i="5"/>
  <c r="AR46" i="5"/>
  <c r="AT46" i="5"/>
  <c r="AH47" i="5"/>
  <c r="AJ47" i="5"/>
  <c r="AL47" i="5"/>
  <c r="AN47" i="5"/>
  <c r="AP47" i="5"/>
  <c r="AR47" i="5"/>
  <c r="AT47" i="5"/>
  <c r="AH48" i="5"/>
  <c r="AJ48" i="5"/>
  <c r="AL48" i="5"/>
  <c r="AN48" i="5"/>
  <c r="AP48" i="5"/>
  <c r="AR48" i="5"/>
  <c r="AT48" i="5"/>
  <c r="AH49" i="5"/>
  <c r="AJ49" i="5"/>
  <c r="AL49" i="5"/>
  <c r="AN49" i="5"/>
  <c r="AP49" i="5"/>
  <c r="AR49" i="5"/>
  <c r="AT49" i="5"/>
  <c r="AH50" i="5"/>
  <c r="AJ50" i="5"/>
  <c r="AL50" i="5"/>
  <c r="AN50" i="5"/>
  <c r="AP50" i="5"/>
  <c r="AR50" i="5"/>
  <c r="AT50" i="5"/>
  <c r="AH51" i="5"/>
  <c r="AJ51" i="5"/>
  <c r="AL51" i="5"/>
  <c r="AN51" i="5"/>
  <c r="AP51" i="5"/>
  <c r="AR51" i="5"/>
  <c r="AT51" i="5"/>
  <c r="AH52" i="5"/>
  <c r="AJ52" i="5"/>
  <c r="AL52" i="5"/>
  <c r="AN52" i="5"/>
  <c r="AP52" i="5"/>
  <c r="AR52" i="5"/>
  <c r="AT52" i="5"/>
  <c r="AH53" i="5"/>
  <c r="AJ53" i="5"/>
  <c r="AL53" i="5"/>
  <c r="AN53" i="5"/>
  <c r="AP53" i="5"/>
  <c r="AR53" i="5"/>
  <c r="AT53" i="5"/>
  <c r="AH54" i="5"/>
  <c r="AJ54" i="5"/>
  <c r="AL54" i="5"/>
  <c r="AN54" i="5"/>
  <c r="AP54" i="5"/>
  <c r="AR54" i="5"/>
  <c r="AT54" i="5"/>
  <c r="AH55" i="5"/>
  <c r="AJ55" i="5"/>
  <c r="AL55" i="5"/>
  <c r="AN55" i="5"/>
  <c r="AP55" i="5"/>
  <c r="AR55" i="5"/>
  <c r="AT55" i="5"/>
  <c r="AH56" i="5"/>
  <c r="AJ56" i="5"/>
  <c r="AL56" i="5"/>
  <c r="AN56" i="5"/>
  <c r="AP56" i="5"/>
  <c r="AR56" i="5"/>
  <c r="AT56" i="5"/>
  <c r="AH57" i="5"/>
  <c r="AJ57" i="5"/>
  <c r="AL57" i="5"/>
  <c r="AN57" i="5"/>
  <c r="AP57" i="5"/>
  <c r="AR57" i="5"/>
  <c r="AT57" i="5"/>
  <c r="AH58" i="5"/>
  <c r="AJ58" i="5"/>
  <c r="AL58" i="5"/>
  <c r="AN58" i="5"/>
  <c r="AP58" i="5"/>
  <c r="AR58" i="5"/>
  <c r="AT58" i="5"/>
  <c r="AH59" i="5"/>
  <c r="AJ59" i="5"/>
  <c r="AL59" i="5"/>
  <c r="AN59" i="5"/>
  <c r="AP59" i="5"/>
  <c r="AR59" i="5"/>
  <c r="AT59" i="5"/>
  <c r="AH60" i="5"/>
  <c r="AJ60" i="5"/>
  <c r="AL60" i="5"/>
  <c r="AN60" i="5"/>
  <c r="AP60" i="5"/>
  <c r="AR60" i="5"/>
  <c r="AT60" i="5"/>
  <c r="AH61" i="5"/>
  <c r="AJ61" i="5"/>
  <c r="AL61" i="5"/>
  <c r="AN61" i="5"/>
  <c r="AP61" i="5"/>
  <c r="AR61" i="5"/>
  <c r="AT61" i="5"/>
  <c r="AH62" i="5"/>
  <c r="AJ62" i="5"/>
  <c r="AL62" i="5"/>
  <c r="AN62" i="5"/>
  <c r="AP62" i="5"/>
  <c r="AR62" i="5"/>
  <c r="AT62" i="5"/>
  <c r="AH63" i="5"/>
  <c r="AJ63" i="5"/>
  <c r="AL63" i="5"/>
  <c r="AN63" i="5"/>
  <c r="AP63" i="5"/>
  <c r="AR63" i="5"/>
  <c r="AT63" i="5"/>
  <c r="AH64" i="5"/>
  <c r="AJ64" i="5"/>
  <c r="AL64" i="5"/>
  <c r="AN64" i="5"/>
  <c r="AP64" i="5"/>
  <c r="AR64" i="5"/>
  <c r="AT64" i="5"/>
  <c r="AH25" i="5"/>
  <c r="AJ25" i="5"/>
  <c r="AL25" i="5"/>
  <c r="AN25" i="5"/>
  <c r="AP25" i="5"/>
  <c r="AR25" i="5"/>
  <c r="AT25" i="5"/>
  <c r="AO13" i="12"/>
  <c r="AO14" i="12"/>
  <c r="AO15" i="12"/>
  <c r="AO16" i="12"/>
  <c r="AO17" i="12"/>
  <c r="AO18" i="12"/>
  <c r="AO19" i="12"/>
  <c r="AO20" i="12"/>
  <c r="AO21" i="12"/>
  <c r="AO22" i="12"/>
  <c r="AO23" i="12"/>
  <c r="AO24" i="12"/>
  <c r="AO25" i="12"/>
  <c r="AO26" i="12"/>
  <c r="AO27" i="12"/>
  <c r="AO28" i="12"/>
  <c r="AO29" i="12"/>
  <c r="AO30" i="12"/>
  <c r="AO31" i="12"/>
  <c r="AO32" i="12"/>
  <c r="AO33" i="12"/>
  <c r="AO34" i="12"/>
  <c r="AO35" i="12"/>
  <c r="AO36" i="12"/>
  <c r="AO37" i="12"/>
  <c r="AO38" i="12"/>
  <c r="AO39" i="12"/>
  <c r="AO40" i="12"/>
  <c r="AO41" i="12"/>
  <c r="AO42" i="12"/>
  <c r="N12" i="14"/>
  <c r="M12" i="15"/>
  <c r="M11" i="15"/>
  <c r="N11" i="14"/>
  <c r="EG53" i="5"/>
  <c r="DV53" i="5"/>
  <c r="CD60" i="5"/>
  <c r="U12" i="12"/>
  <c r="U13" i="12"/>
  <c r="U14" i="12"/>
  <c r="U15" i="12"/>
  <c r="U16" i="12"/>
  <c r="U17" i="12"/>
  <c r="U18" i="12"/>
  <c r="U19" i="12"/>
  <c r="U20" i="12"/>
  <c r="U21" i="12"/>
  <c r="U22" i="12"/>
  <c r="U23" i="12"/>
  <c r="U24" i="12"/>
  <c r="U25" i="12"/>
  <c r="U26" i="12"/>
  <c r="U27" i="12"/>
  <c r="U28" i="12"/>
  <c r="U29" i="12"/>
  <c r="U30" i="12"/>
  <c r="U31" i="12"/>
  <c r="U32" i="12"/>
  <c r="U33" i="12"/>
  <c r="U34" i="12"/>
  <c r="U35" i="12"/>
  <c r="U36" i="12"/>
  <c r="U37" i="12"/>
  <c r="U38" i="12"/>
  <c r="U39" i="12"/>
  <c r="U40" i="12"/>
  <c r="U41" i="12"/>
  <c r="U42" i="12"/>
  <c r="CO53" i="5"/>
  <c r="CO54" i="5"/>
  <c r="CO56" i="5"/>
  <c r="CO57" i="5"/>
  <c r="CO59" i="5"/>
  <c r="CO60" i="5"/>
  <c r="CO50" i="5"/>
  <c r="CO51" i="5"/>
  <c r="CD59" i="5"/>
  <c r="CD53" i="5"/>
  <c r="CD54" i="5"/>
  <c r="CD56" i="5"/>
  <c r="CD57" i="5"/>
  <c r="CD50" i="5"/>
  <c r="CD51" i="5"/>
  <c r="E4" i="12"/>
  <c r="E5" i="12"/>
  <c r="E6" i="12"/>
  <c r="E7" i="12"/>
  <c r="E8" i="12"/>
  <c r="E12" i="12"/>
  <c r="B42" i="12"/>
  <c r="B40" i="12"/>
  <c r="B41" i="12"/>
  <c r="B39" i="12"/>
  <c r="B36" i="12"/>
  <c r="B37" i="12"/>
  <c r="B38" i="12"/>
  <c r="B34" i="12"/>
  <c r="B35" i="12"/>
  <c r="B33" i="12"/>
  <c r="BF16" i="5"/>
  <c r="BF15" i="5"/>
  <c r="BF14" i="5"/>
  <c r="BF13" i="5"/>
  <c r="BF12" i="5"/>
  <c r="BF11" i="5"/>
  <c r="BF10" i="5"/>
  <c r="BF9" i="5"/>
  <c r="BF8" i="5"/>
  <c r="BF7" i="5"/>
  <c r="BF6" i="5"/>
  <c r="BF5" i="5"/>
  <c r="BF4" i="5"/>
  <c r="BF3" i="5"/>
  <c r="G16" i="5"/>
  <c r="G15" i="5"/>
  <c r="G14" i="5"/>
  <c r="G13" i="5"/>
  <c r="G12" i="5"/>
  <c r="G11" i="5"/>
  <c r="G10" i="5"/>
  <c r="G9" i="5"/>
  <c r="G8" i="5"/>
  <c r="G7" i="5"/>
  <c r="G6" i="5"/>
  <c r="G5" i="5"/>
  <c r="G4" i="5"/>
  <c r="G3" i="5"/>
  <c r="ER47" i="5"/>
  <c r="ER35" i="5"/>
  <c r="ER23" i="5"/>
  <c r="DK23" i="5"/>
  <c r="DK26" i="5"/>
  <c r="DK29" i="5"/>
  <c r="DK32" i="5"/>
  <c r="DK35" i="5"/>
  <c r="EG33" i="5"/>
  <c r="EG23" i="5"/>
  <c r="EG43" i="5"/>
  <c r="CO32" i="5"/>
  <c r="CO41" i="5"/>
  <c r="CO44" i="5"/>
  <c r="CO23" i="5"/>
  <c r="CO26" i="5"/>
  <c r="CO35" i="5"/>
  <c r="CO29" i="5"/>
  <c r="CO38" i="5"/>
  <c r="CO47" i="5"/>
  <c r="CZ26" i="5"/>
  <c r="CZ35" i="5"/>
  <c r="CZ29" i="5"/>
  <c r="CZ32" i="5"/>
  <c r="CZ23" i="5"/>
  <c r="CO45" i="5"/>
  <c r="CO24" i="5"/>
  <c r="DK24" i="5"/>
  <c r="CZ24" i="5"/>
  <c r="CO30" i="5"/>
  <c r="CO27" i="5"/>
  <c r="CZ33" i="5"/>
  <c r="DK27" i="5"/>
  <c r="DK30" i="5"/>
  <c r="DK33" i="5"/>
  <c r="DK36" i="5"/>
  <c r="CO39" i="5"/>
  <c r="CO33" i="5"/>
  <c r="CZ30" i="5"/>
  <c r="CZ36" i="5"/>
  <c r="CO36" i="5"/>
  <c r="CZ27" i="5"/>
  <c r="CO48" i="5"/>
  <c r="CO42" i="5"/>
  <c r="CD23" i="5"/>
  <c r="CD47" i="5"/>
  <c r="DV23" i="5"/>
  <c r="DV43" i="5"/>
  <c r="DV33" i="5"/>
  <c r="CD29" i="5"/>
  <c r="CD27" i="5"/>
  <c r="CD32" i="5"/>
  <c r="CD35" i="5"/>
  <c r="CD26" i="5"/>
  <c r="CD44" i="5"/>
  <c r="CD38" i="5"/>
  <c r="CD41" i="5"/>
  <c r="CD42" i="5"/>
  <c r="CD48" i="5"/>
  <c r="CD36" i="5"/>
  <c r="CD39" i="5"/>
  <c r="CD30" i="5"/>
  <c r="CD33" i="5"/>
  <c r="CD45" i="5"/>
</calcChain>
</file>

<file path=xl/sharedStrings.xml><?xml version="1.0" encoding="utf-8"?>
<sst xmlns="http://schemas.openxmlformats.org/spreadsheetml/2006/main" count="806" uniqueCount="359">
  <si>
    <t>氏　　名</t>
    <rPh sb="0" eb="4">
      <t>シメイ</t>
    </rPh>
    <phoneticPr fontId="3"/>
  </si>
  <si>
    <t>※記入上の注意</t>
    <rPh sb="1" eb="4">
      <t>キニュウジョウ</t>
    </rPh>
    <rPh sb="5" eb="7">
      <t>チュウイ</t>
    </rPh>
    <phoneticPr fontId="3"/>
  </si>
  <si>
    <t>3．記入後，必ず印刷シートを印刷して控えを残しておくこと。</t>
    <rPh sb="2" eb="5">
      <t>キニュウゴ</t>
    </rPh>
    <rPh sb="6" eb="7">
      <t>カナラ</t>
    </rPh>
    <rPh sb="8" eb="10">
      <t>インサツ</t>
    </rPh>
    <rPh sb="14" eb="16">
      <t>インサツ</t>
    </rPh>
    <rPh sb="18" eb="19">
      <t>ヒカ</t>
    </rPh>
    <rPh sb="21" eb="22">
      <t>ノコ</t>
    </rPh>
    <phoneticPr fontId="3"/>
  </si>
  <si>
    <t>エントリー記入シート</t>
    <rPh sb="5" eb="7">
      <t>キニュウラン</t>
    </rPh>
    <phoneticPr fontId="3"/>
  </si>
  <si>
    <r>
      <t>2．記入のミスなどの修正は</t>
    </r>
    <r>
      <rPr>
        <b/>
        <u/>
        <sz val="11"/>
        <rFont val="ＭＳ Ｐゴシック"/>
        <family val="3"/>
        <charset val="128"/>
      </rPr>
      <t>必ず</t>
    </r>
    <r>
      <rPr>
        <sz val="11"/>
        <rFont val="ＭＳ Ｐゴシック"/>
        <family val="3"/>
        <charset val="128"/>
      </rPr>
      <t>入力シートの該当箇所を変更すること。</t>
    </r>
    <rPh sb="2" eb="4">
      <t>キニュウ</t>
    </rPh>
    <rPh sb="10" eb="12">
      <t>シュウセイ</t>
    </rPh>
    <rPh sb="13" eb="14">
      <t>カナラ</t>
    </rPh>
    <rPh sb="15" eb="17">
      <t>ニュウリョク</t>
    </rPh>
    <rPh sb="21" eb="25">
      <t>ガイトウカショ</t>
    </rPh>
    <rPh sb="26" eb="28">
      <t>ヘンコウ</t>
    </rPh>
    <phoneticPr fontId="3"/>
  </si>
  <si>
    <t>人　数</t>
    <rPh sb="0" eb="3">
      <t>ニンズウ</t>
    </rPh>
    <phoneticPr fontId="3"/>
  </si>
  <si>
    <t>合計（円）</t>
    <rPh sb="0" eb="2">
      <t>ゴウケイ</t>
    </rPh>
    <rPh sb="3" eb="4">
      <t>エン</t>
    </rPh>
    <phoneticPr fontId="3"/>
  </si>
  <si>
    <t>合　計</t>
    <rPh sb="0" eb="3">
      <t>ゴウケイ</t>
    </rPh>
    <phoneticPr fontId="3"/>
  </si>
  <si>
    <t>デュエット</t>
    <phoneticPr fontId="3"/>
  </si>
  <si>
    <t>チ　ー　ム</t>
    <phoneticPr fontId="3"/>
  </si>
  <si>
    <t>ソ　　　　ロ</t>
    <phoneticPr fontId="3"/>
  </si>
  <si>
    <t>ソ　ロ</t>
    <phoneticPr fontId="3"/>
  </si>
  <si>
    <t>デュエット</t>
    <phoneticPr fontId="3"/>
  </si>
  <si>
    <t>R1</t>
    <phoneticPr fontId="3"/>
  </si>
  <si>
    <t>R2</t>
    <phoneticPr fontId="3"/>
  </si>
  <si>
    <t>R</t>
    <phoneticPr fontId="3"/>
  </si>
  <si>
    <t>大　会　名</t>
    <rPh sb="0" eb="5">
      <t>タイカイメイ</t>
    </rPh>
    <phoneticPr fontId="3"/>
  </si>
  <si>
    <t>期　　　日</t>
    <rPh sb="0" eb="5">
      <t>キジツ</t>
    </rPh>
    <phoneticPr fontId="3"/>
  </si>
  <si>
    <t>場　　　所</t>
    <rPh sb="0" eb="5">
      <t>バショ</t>
    </rPh>
    <phoneticPr fontId="3"/>
  </si>
  <si>
    <t>表示順</t>
    <rPh sb="0" eb="3">
      <t>ヒョウジジュン</t>
    </rPh>
    <phoneticPr fontId="3"/>
  </si>
  <si>
    <t>ソロ</t>
    <phoneticPr fontId="3"/>
  </si>
  <si>
    <t>組</t>
    <rPh sb="0" eb="1">
      <t>クミ</t>
    </rPh>
    <phoneticPr fontId="3"/>
  </si>
  <si>
    <t>チーム</t>
    <phoneticPr fontId="3"/>
  </si>
  <si>
    <t>エントリー</t>
    <phoneticPr fontId="3"/>
  </si>
  <si>
    <t>Tel</t>
    <phoneticPr fontId="3"/>
  </si>
  <si>
    <t>Fax</t>
    <phoneticPr fontId="3"/>
  </si>
  <si>
    <t>E-mail</t>
    <phoneticPr fontId="3"/>
  </si>
  <si>
    <t>大  会  名</t>
    <rPh sb="0" eb="7">
      <t>タイカイメイ</t>
    </rPh>
    <phoneticPr fontId="3"/>
  </si>
  <si>
    <t>期      日</t>
    <rPh sb="0" eb="8">
      <t>キジツ</t>
    </rPh>
    <phoneticPr fontId="3"/>
  </si>
  <si>
    <t>場      所</t>
    <rPh sb="0" eb="8">
      <t>バショ</t>
    </rPh>
    <phoneticPr fontId="3"/>
  </si>
  <si>
    <t>種　目</t>
    <rPh sb="0" eb="3">
      <t>シュモク</t>
    </rPh>
    <phoneticPr fontId="3"/>
  </si>
  <si>
    <t>エントリー数</t>
    <rPh sb="5" eb="6">
      <t>スウ</t>
    </rPh>
    <phoneticPr fontId="3"/>
  </si>
  <si>
    <t>代表者名</t>
    <rPh sb="0" eb="3">
      <t>ダイヒョウシャ</t>
    </rPh>
    <rPh sb="3" eb="4">
      <t>メイ</t>
    </rPh>
    <phoneticPr fontId="3"/>
  </si>
  <si>
    <t>連絡責任者</t>
    <rPh sb="0" eb="5">
      <t>レンラクセキニンシャ</t>
    </rPh>
    <phoneticPr fontId="3"/>
  </si>
  <si>
    <t>連絡先住所</t>
    <rPh sb="0" eb="3">
      <t>レンラクサキ</t>
    </rPh>
    <rPh sb="3" eb="5">
      <t>ジュウショ</t>
    </rPh>
    <phoneticPr fontId="3"/>
  </si>
  <si>
    <t>Tel</t>
    <phoneticPr fontId="3"/>
  </si>
  <si>
    <t>Fax</t>
    <phoneticPr fontId="3"/>
  </si>
  <si>
    <t>携帯</t>
    <rPh sb="0" eb="2">
      <t>ケイタイ</t>
    </rPh>
    <phoneticPr fontId="3"/>
  </si>
  <si>
    <t>E-mail</t>
    <phoneticPr fontId="3"/>
  </si>
  <si>
    <t>番号</t>
    <rPh sb="0" eb="2">
      <t>バンゴウ</t>
    </rPh>
    <phoneticPr fontId="3"/>
  </si>
  <si>
    <t>氏　　　名</t>
    <rPh sb="0" eb="5">
      <t>シメイ</t>
    </rPh>
    <phoneticPr fontId="3"/>
  </si>
  <si>
    <t>生年月日</t>
    <rPh sb="0" eb="4">
      <t>セイネンガッピ</t>
    </rPh>
    <phoneticPr fontId="3"/>
  </si>
  <si>
    <t>西暦</t>
    <rPh sb="0" eb="2">
      <t>セイレキ</t>
    </rPh>
    <phoneticPr fontId="3"/>
  </si>
  <si>
    <t>月</t>
    <rPh sb="0" eb="1">
      <t>ツキ</t>
    </rPh>
    <phoneticPr fontId="3"/>
  </si>
  <si>
    <t>日</t>
    <rPh sb="0" eb="1">
      <t>ヒ</t>
    </rPh>
    <phoneticPr fontId="3"/>
  </si>
  <si>
    <t>場所</t>
    <rPh sb="0" eb="2">
      <t>バショ</t>
    </rPh>
    <phoneticPr fontId="3"/>
  </si>
  <si>
    <t>【処理手順】</t>
    <rPh sb="1" eb="3">
      <t>ショリ</t>
    </rPh>
    <rPh sb="3" eb="5">
      <t>テジュン</t>
    </rPh>
    <phoneticPr fontId="3"/>
  </si>
  <si>
    <t>１．ファイルのダウンロード</t>
    <phoneticPr fontId="3"/>
  </si>
  <si>
    <t>□</t>
    <phoneticPr fontId="3"/>
  </si>
  <si>
    <r>
      <t>ダウンロードしたエントリーフォームを</t>
    </r>
    <r>
      <rPr>
        <sz val="11"/>
        <rFont val="ＭＳ Ｐゴシック"/>
        <family val="3"/>
        <charset val="128"/>
      </rPr>
      <t>使用しているPCへ保存してください。</t>
    </r>
    <rPh sb="18" eb="20">
      <t>シヨウ</t>
    </rPh>
    <rPh sb="27" eb="29">
      <t>ホゾン</t>
    </rPh>
    <phoneticPr fontId="3"/>
  </si>
  <si>
    <t>２．大会申込書に入力して提出された個人情報の利用目的</t>
    <rPh sb="2" eb="4">
      <t>タイカイ</t>
    </rPh>
    <rPh sb="4" eb="7">
      <t>モウシコミショ</t>
    </rPh>
    <rPh sb="8" eb="10">
      <t>ニュウリョク</t>
    </rPh>
    <rPh sb="12" eb="14">
      <t>テイシュツ</t>
    </rPh>
    <rPh sb="17" eb="19">
      <t>コジン</t>
    </rPh>
    <rPh sb="19" eb="21">
      <t>ジョウホウ</t>
    </rPh>
    <rPh sb="22" eb="24">
      <t>リヨウ</t>
    </rPh>
    <rPh sb="24" eb="26">
      <t>モクテキ</t>
    </rPh>
    <phoneticPr fontId="3"/>
  </si>
  <si>
    <t>入力された情報は、該当競技会に於いて下記の目的で利用されます。</t>
    <rPh sb="0" eb="2">
      <t>ニュウリョク</t>
    </rPh>
    <rPh sb="5" eb="7">
      <t>ジョウホウ</t>
    </rPh>
    <rPh sb="9" eb="11">
      <t>ガイトウ</t>
    </rPh>
    <rPh sb="15" eb="16">
      <t>オ</t>
    </rPh>
    <rPh sb="18" eb="20">
      <t>カキ</t>
    </rPh>
    <rPh sb="21" eb="23">
      <t>モクテキ</t>
    </rPh>
    <rPh sb="24" eb="26">
      <t>リヨウ</t>
    </rPh>
    <phoneticPr fontId="3"/>
  </si>
  <si>
    <t>*</t>
    <phoneticPr fontId="3"/>
  </si>
  <si>
    <t>大会、競技会の申込み、参加に関する諸連絡、運営上必要な諸事項での利用</t>
    <rPh sb="0" eb="2">
      <t>タイカイ</t>
    </rPh>
    <rPh sb="3" eb="6">
      <t>キョウギカイ</t>
    </rPh>
    <rPh sb="7" eb="9">
      <t>モウシコ</t>
    </rPh>
    <rPh sb="11" eb="13">
      <t>サンカ</t>
    </rPh>
    <rPh sb="14" eb="15">
      <t>カン</t>
    </rPh>
    <rPh sb="17" eb="18">
      <t>ショ</t>
    </rPh>
    <rPh sb="18" eb="20">
      <t>レンラク</t>
    </rPh>
    <rPh sb="21" eb="23">
      <t>ウンエイ</t>
    </rPh>
    <rPh sb="23" eb="24">
      <t>ジョウ</t>
    </rPh>
    <rPh sb="24" eb="26">
      <t>ヒツヨウ</t>
    </rPh>
    <rPh sb="27" eb="29">
      <t>ショジ</t>
    </rPh>
    <rPh sb="29" eb="30">
      <t>コウ</t>
    </rPh>
    <rPh sb="32" eb="34">
      <t>リヨウ</t>
    </rPh>
    <phoneticPr fontId="3"/>
  </si>
  <si>
    <t>プログラム、発刊物制作の為の広告代理店、印刷業者への提供</t>
    <rPh sb="6" eb="8">
      <t>ハッカン</t>
    </rPh>
    <rPh sb="8" eb="9">
      <t>ブツ</t>
    </rPh>
    <rPh sb="9" eb="11">
      <t>セイサク</t>
    </rPh>
    <rPh sb="12" eb="13">
      <t>タメ</t>
    </rPh>
    <rPh sb="14" eb="16">
      <t>コウコク</t>
    </rPh>
    <rPh sb="16" eb="19">
      <t>ダイリテン</t>
    </rPh>
    <rPh sb="20" eb="22">
      <t>インサツ</t>
    </rPh>
    <rPh sb="22" eb="24">
      <t>ギョウシャ</t>
    </rPh>
    <rPh sb="26" eb="28">
      <t>テイキョウ</t>
    </rPh>
    <phoneticPr fontId="3"/>
  </si>
  <si>
    <t>公式記録、データ入力、記録確認の為の記録協力業者への提供</t>
    <rPh sb="0" eb="2">
      <t>コウシキ</t>
    </rPh>
    <rPh sb="2" eb="4">
      <t>キロク</t>
    </rPh>
    <rPh sb="8" eb="10">
      <t>ニュウリョク</t>
    </rPh>
    <rPh sb="11" eb="13">
      <t>キロク</t>
    </rPh>
    <rPh sb="13" eb="15">
      <t>カクニン</t>
    </rPh>
    <rPh sb="16" eb="17">
      <t>タメ</t>
    </rPh>
    <rPh sb="18" eb="20">
      <t>キロク</t>
    </rPh>
    <rPh sb="20" eb="22">
      <t>キョウリョク</t>
    </rPh>
    <rPh sb="22" eb="24">
      <t>ギョウシャ</t>
    </rPh>
    <rPh sb="26" eb="28">
      <t>テイキョウ</t>
    </rPh>
    <phoneticPr fontId="3"/>
  </si>
  <si>
    <t>報道関係への公式記録、大会情報の提供</t>
    <rPh sb="0" eb="2">
      <t>ホウドウ</t>
    </rPh>
    <rPh sb="2" eb="4">
      <t>カンケイ</t>
    </rPh>
    <rPh sb="6" eb="8">
      <t>コウシキ</t>
    </rPh>
    <rPh sb="8" eb="10">
      <t>キロク</t>
    </rPh>
    <rPh sb="11" eb="13">
      <t>タイカイ</t>
    </rPh>
    <rPh sb="13" eb="15">
      <t>ジョウホウ</t>
    </rPh>
    <rPh sb="16" eb="18">
      <t>テイキョウ</t>
    </rPh>
    <phoneticPr fontId="3"/>
  </si>
  <si>
    <t>３．提出用ファイルの作成</t>
    <rPh sb="2" eb="5">
      <t>テイシュツヨウ</t>
    </rPh>
    <rPh sb="10" eb="12">
      <t>サクセイ</t>
    </rPh>
    <phoneticPr fontId="3"/>
  </si>
  <si>
    <t>ファイルを開き、入力シートの必要事項を漏れなく全て入力してください。</t>
    <rPh sb="5" eb="6">
      <t>ヒラ</t>
    </rPh>
    <rPh sb="8" eb="10">
      <t>ニュウリョク</t>
    </rPh>
    <rPh sb="14" eb="16">
      <t>ヒツヨウ</t>
    </rPh>
    <rPh sb="16" eb="18">
      <t>ジコウ</t>
    </rPh>
    <rPh sb="19" eb="20">
      <t>モ</t>
    </rPh>
    <rPh sb="23" eb="24">
      <t>スベ</t>
    </rPh>
    <rPh sb="25" eb="27">
      <t>ニュウリョク</t>
    </rPh>
    <phoneticPr fontId="3"/>
  </si>
  <si>
    <t>この項目の入力値は、プログラム作成の際に、そのまま利用するので、誤入力がないように注意し、良く確認してください。</t>
    <rPh sb="2" eb="4">
      <t>コウモク</t>
    </rPh>
    <rPh sb="5" eb="8">
      <t>ニュウリョクチ</t>
    </rPh>
    <rPh sb="15" eb="17">
      <t>サクセイ</t>
    </rPh>
    <rPh sb="18" eb="19">
      <t>サイ</t>
    </rPh>
    <rPh sb="25" eb="27">
      <t>リヨウ</t>
    </rPh>
    <rPh sb="45" eb="46">
      <t>ヨ</t>
    </rPh>
    <rPh sb="47" eb="49">
      <t>カクニン</t>
    </rPh>
    <phoneticPr fontId="3"/>
  </si>
  <si>
    <t>英数字は半角で入力すること。</t>
    <rPh sb="0" eb="1">
      <t>エイ</t>
    </rPh>
    <rPh sb="1" eb="3">
      <t>スウジ</t>
    </rPh>
    <rPh sb="4" eb="6">
      <t>ハンカク</t>
    </rPh>
    <rPh sb="7" eb="9">
      <t>ニュウリョク</t>
    </rPh>
    <phoneticPr fontId="3"/>
  </si>
  <si>
    <t>入力欄に「計算式」「関数」は入力しないこと。</t>
    <rPh sb="0" eb="2">
      <t>ニュウリョク</t>
    </rPh>
    <rPh sb="2" eb="3">
      <t>ラン</t>
    </rPh>
    <rPh sb="5" eb="7">
      <t>ケイサン</t>
    </rPh>
    <rPh sb="7" eb="8">
      <t>シキ</t>
    </rPh>
    <rPh sb="10" eb="12">
      <t>カンスウ</t>
    </rPh>
    <rPh sb="14" eb="16">
      <t>ニュウリョク</t>
    </rPh>
    <phoneticPr fontId="3"/>
  </si>
  <si>
    <t>標準表示されない漢字については、ｶﾀｶﾅのヨミガナで入力し、印刷したものに手書きで記入すること。</t>
    <rPh sb="0" eb="2">
      <t>ヒョウジュン</t>
    </rPh>
    <rPh sb="2" eb="4">
      <t>ヒョウジ</t>
    </rPh>
    <rPh sb="8" eb="10">
      <t>カンジ</t>
    </rPh>
    <rPh sb="26" eb="28">
      <t>ニュウリョク</t>
    </rPh>
    <rPh sb="30" eb="32">
      <t>インサツ</t>
    </rPh>
    <rPh sb="37" eb="39">
      <t>テガ</t>
    </rPh>
    <rPh sb="41" eb="43">
      <t>キニュウ</t>
    </rPh>
    <phoneticPr fontId="3"/>
  </si>
  <si>
    <t>記号など、下記の様な、機種依存文字は使用できません。</t>
    <rPh sb="0" eb="2">
      <t>キゴウ</t>
    </rPh>
    <rPh sb="5" eb="7">
      <t>カキ</t>
    </rPh>
    <rPh sb="8" eb="9">
      <t>サマ</t>
    </rPh>
    <rPh sb="11" eb="13">
      <t>キシュ</t>
    </rPh>
    <rPh sb="13" eb="15">
      <t>イゾン</t>
    </rPh>
    <rPh sb="15" eb="17">
      <t>モジ</t>
    </rPh>
    <rPh sb="18" eb="20">
      <t>シヨウ</t>
    </rPh>
    <phoneticPr fontId="3"/>
  </si>
  <si>
    <t>ご利用のPCでは正しく印刷されていても、データ上反映されない場合があります。</t>
    <rPh sb="1" eb="3">
      <t>リヨウ</t>
    </rPh>
    <rPh sb="8" eb="9">
      <t>タダ</t>
    </rPh>
    <rPh sb="11" eb="13">
      <t>インサツ</t>
    </rPh>
    <rPh sb="23" eb="24">
      <t>ジョウ</t>
    </rPh>
    <rPh sb="24" eb="26">
      <t>ハンエイ</t>
    </rPh>
    <rPh sb="30" eb="32">
      <t>バアイ</t>
    </rPh>
    <phoneticPr fontId="3"/>
  </si>
  <si>
    <t>その他、旧字体の漢字などの一部にも使用できない文字があります。</t>
    <phoneticPr fontId="3"/>
  </si>
  <si>
    <t>機種依存文字　例）</t>
    <rPh sb="0" eb="2">
      <t>キシュ</t>
    </rPh>
    <rPh sb="2" eb="4">
      <t>イゾン</t>
    </rPh>
    <rPh sb="4" eb="6">
      <t>モジ</t>
    </rPh>
    <rPh sb="7" eb="8">
      <t>レイ</t>
    </rPh>
    <phoneticPr fontId="3"/>
  </si>
  <si>
    <t>確認シート（印刷版）を印刷し、入力事項に処理誤りがないか入念にチェックしてください。</t>
    <rPh sb="0" eb="2">
      <t>カクニン</t>
    </rPh>
    <rPh sb="6" eb="8">
      <t>インサツ</t>
    </rPh>
    <rPh sb="8" eb="9">
      <t>バン</t>
    </rPh>
    <rPh sb="11" eb="13">
      <t>インサツ</t>
    </rPh>
    <rPh sb="15" eb="17">
      <t>ニュウリョク</t>
    </rPh>
    <rPh sb="17" eb="19">
      <t>ジコウ</t>
    </rPh>
    <rPh sb="20" eb="22">
      <t>ショリ</t>
    </rPh>
    <rPh sb="22" eb="23">
      <t>アヤマ</t>
    </rPh>
    <rPh sb="28" eb="30">
      <t>ニュウネン</t>
    </rPh>
    <phoneticPr fontId="3"/>
  </si>
  <si>
    <t>誤りがあった場合、入力シートで入力内容を変更し、再印刷してください。</t>
    <rPh sb="0" eb="1">
      <t>アヤマ</t>
    </rPh>
    <rPh sb="6" eb="8">
      <t>バアイ</t>
    </rPh>
    <rPh sb="9" eb="11">
      <t>ニュウリョク</t>
    </rPh>
    <rPh sb="15" eb="17">
      <t>ニュウリョク</t>
    </rPh>
    <rPh sb="17" eb="19">
      <t>ナイヨウ</t>
    </rPh>
    <rPh sb="20" eb="22">
      <t>ヘンコウ</t>
    </rPh>
    <rPh sb="24" eb="27">
      <t>サイインサツ</t>
    </rPh>
    <phoneticPr fontId="3"/>
  </si>
  <si>
    <t>自動計算された「申込金欄」を確認してください。</t>
    <rPh sb="0" eb="1">
      <t>ジ</t>
    </rPh>
    <rPh sb="1" eb="2">
      <t>ドウ</t>
    </rPh>
    <rPh sb="2" eb="4">
      <t>ケイサン</t>
    </rPh>
    <phoneticPr fontId="3"/>
  </si>
  <si>
    <t>内容確認および作成されたファイルのタイムスタンプが作業日時とほぼ一致することを確認してください。</t>
    <rPh sb="0" eb="2">
      <t>ナイヨウ</t>
    </rPh>
    <rPh sb="2" eb="4">
      <t>カクニン</t>
    </rPh>
    <rPh sb="7" eb="9">
      <t>サクセイ</t>
    </rPh>
    <rPh sb="25" eb="27">
      <t>サギョウ</t>
    </rPh>
    <rPh sb="27" eb="29">
      <t>ニチジ</t>
    </rPh>
    <rPh sb="32" eb="34">
      <t>イッチ</t>
    </rPh>
    <rPh sb="39" eb="41">
      <t>カクニン</t>
    </rPh>
    <phoneticPr fontId="3"/>
  </si>
  <si>
    <t>【エントリーフォーム入力手順】</t>
    <rPh sb="10" eb="12">
      <t>ニュウリョク</t>
    </rPh>
    <rPh sb="12" eb="14">
      <t>テジュン</t>
    </rPh>
    <phoneticPr fontId="3"/>
  </si>
  <si>
    <t>１．大会基本情報について</t>
    <rPh sb="2" eb="4">
      <t>タイカイ</t>
    </rPh>
    <rPh sb="4" eb="6">
      <t>キホン</t>
    </rPh>
    <rPh sb="6" eb="8">
      <t>ジョウホウ</t>
    </rPh>
    <phoneticPr fontId="3"/>
  </si>
  <si>
    <t>入力されている「大会基本情報」を確認してください。</t>
    <rPh sb="0" eb="2">
      <t>ニュウリョク</t>
    </rPh>
    <rPh sb="8" eb="10">
      <t>タイカイ</t>
    </rPh>
    <rPh sb="10" eb="12">
      <t>キホン</t>
    </rPh>
    <rPh sb="12" eb="14">
      <t>ジョウホウ</t>
    </rPh>
    <rPh sb="16" eb="18">
      <t>カクニン</t>
    </rPh>
    <phoneticPr fontId="3"/>
  </si>
  <si>
    <t>記入済例）</t>
    <rPh sb="0" eb="2">
      <t>キニュウ</t>
    </rPh>
    <rPh sb="2" eb="3">
      <t>ス</t>
    </rPh>
    <rPh sb="3" eb="4">
      <t>レイ</t>
    </rPh>
    <phoneticPr fontId="3"/>
  </si>
  <si>
    <t>大会名</t>
    <rPh sb="0" eb="3">
      <t>タイカイメイ</t>
    </rPh>
    <phoneticPr fontId="3"/>
  </si>
  <si>
    <t>期日</t>
    <rPh sb="0" eb="2">
      <t>キジツ</t>
    </rPh>
    <phoneticPr fontId="3"/>
  </si>
  <si>
    <t>２．登録団体情報について</t>
    <rPh sb="2" eb="4">
      <t>トウロク</t>
    </rPh>
    <rPh sb="4" eb="6">
      <t>ダンタイ</t>
    </rPh>
    <rPh sb="6" eb="8">
      <t>ジョウホウ</t>
    </rPh>
    <phoneticPr fontId="3"/>
  </si>
  <si>
    <t>入力例）</t>
    <rPh sb="0" eb="2">
      <t>ニュウリョク</t>
    </rPh>
    <rPh sb="2" eb="3">
      <t>レイ</t>
    </rPh>
    <phoneticPr fontId="3"/>
  </si>
  <si>
    <t>正式名称を入力すること。</t>
    <rPh sb="0" eb="2">
      <t>セイシキ</t>
    </rPh>
    <rPh sb="2" eb="4">
      <t>メイショウ</t>
    </rPh>
    <rPh sb="5" eb="7">
      <t>ニュウリョク</t>
    </rPh>
    <phoneticPr fontId="3"/>
  </si>
  <si>
    <t>田中まり子</t>
    <rPh sb="0" eb="2">
      <t>タナカ</t>
    </rPh>
    <rPh sb="4" eb="5">
      <t>コ</t>
    </rPh>
    <phoneticPr fontId="3"/>
  </si>
  <si>
    <t>東京都世田谷区桜上水1-2-34</t>
    <rPh sb="0" eb="7">
      <t>トウキョウトセタガヤク</t>
    </rPh>
    <rPh sb="7" eb="10">
      <t>サクラジョウスイ</t>
    </rPh>
    <phoneticPr fontId="3"/>
  </si>
  <si>
    <t>鈴木ゆう子</t>
    <rPh sb="0" eb="2">
      <t>スズキ</t>
    </rPh>
    <rPh sb="4" eb="5">
      <t>コ</t>
    </rPh>
    <phoneticPr fontId="3"/>
  </si>
  <si>
    <t>東京都世田谷区桜上水5-67-89</t>
    <rPh sb="0" eb="7">
      <t>トウキョウトセタガヤク</t>
    </rPh>
    <rPh sb="7" eb="10">
      <t>サクラジョウスイ</t>
    </rPh>
    <phoneticPr fontId="3"/>
  </si>
  <si>
    <t>該当する入力項目がない場合、空欄にせず「-」と入力すること。</t>
    <rPh sb="0" eb="2">
      <t>ガイトウ</t>
    </rPh>
    <rPh sb="4" eb="6">
      <t>ニュウリョク</t>
    </rPh>
    <rPh sb="6" eb="8">
      <t>コウモク</t>
    </rPh>
    <rPh sb="11" eb="13">
      <t>バアイ</t>
    </rPh>
    <rPh sb="14" eb="16">
      <t>クウラン</t>
    </rPh>
    <rPh sb="23" eb="25">
      <t>ニュウリョク</t>
    </rPh>
    <phoneticPr fontId="3"/>
  </si>
  <si>
    <t>03-5555-6667</t>
  </si>
  <si>
    <t>３．競技者情報について</t>
    <rPh sb="2" eb="5">
      <t>キョウギシャ</t>
    </rPh>
    <rPh sb="5" eb="7">
      <t>ジョウホウ</t>
    </rPh>
    <phoneticPr fontId="3"/>
  </si>
  <si>
    <t>競技者番号１から順に、間を空けずに詰めて入力してください。</t>
    <rPh sb="0" eb="3">
      <t>キョウギシャ</t>
    </rPh>
    <rPh sb="3" eb="5">
      <t>バンゴウ</t>
    </rPh>
    <rPh sb="8" eb="9">
      <t>ジュン</t>
    </rPh>
    <rPh sb="11" eb="12">
      <t>アイダ</t>
    </rPh>
    <rPh sb="13" eb="14">
      <t>ア</t>
    </rPh>
    <rPh sb="17" eb="18">
      <t>ツ</t>
    </rPh>
    <rPh sb="20" eb="22">
      <t>ニュウリョク</t>
    </rPh>
    <phoneticPr fontId="3"/>
  </si>
  <si>
    <t>「生年月日」</t>
    <rPh sb="1" eb="3">
      <t>セイネン</t>
    </rPh>
    <rPh sb="3" eb="5">
      <t>ガッピ</t>
    </rPh>
    <phoneticPr fontId="3"/>
  </si>
  <si>
    <t>西暦で入力のこと。</t>
    <rPh sb="0" eb="2">
      <t>セイレキ</t>
    </rPh>
    <rPh sb="3" eb="5">
      <t>ニュウリョク</t>
    </rPh>
    <phoneticPr fontId="3"/>
  </si>
  <si>
    <t>伊藤　咲子</t>
    <rPh sb="0" eb="2">
      <t>イトウ</t>
    </rPh>
    <rPh sb="3" eb="5">
      <t>サキコ</t>
    </rPh>
    <phoneticPr fontId="3"/>
  </si>
  <si>
    <t>高寄　優子</t>
    <rPh sb="0" eb="2">
      <t>タカヨセ</t>
    </rPh>
    <rPh sb="3" eb="5">
      <t>ユウコ</t>
    </rPh>
    <phoneticPr fontId="3"/>
  </si>
  <si>
    <t>6</t>
  </si>
  <si>
    <t>小沢　さくら</t>
    <rPh sb="0" eb="2">
      <t>オザワ</t>
    </rPh>
    <phoneticPr fontId="3"/>
  </si>
  <si>
    <t>4</t>
  </si>
  <si>
    <t>安住　かすみ</t>
    <rPh sb="0" eb="2">
      <t>アズミ</t>
    </rPh>
    <phoneticPr fontId="3"/>
  </si>
  <si>
    <t>5</t>
  </si>
  <si>
    <t>芦塚　智子</t>
    <rPh sb="0" eb="2">
      <t>アシヅカ</t>
    </rPh>
    <rPh sb="3" eb="5">
      <t>トモコ</t>
    </rPh>
    <phoneticPr fontId="3"/>
  </si>
  <si>
    <t>健康　良子</t>
    <rPh sb="0" eb="2">
      <t>ケンコウ</t>
    </rPh>
    <rPh sb="3" eb="5">
      <t>ヨシコ</t>
    </rPh>
    <phoneticPr fontId="3"/>
  </si>
  <si>
    <t>8</t>
  </si>
  <si>
    <t>佐藤　みさき</t>
    <rPh sb="0" eb="2">
      <t>サトウ</t>
    </rPh>
    <phoneticPr fontId="3"/>
  </si>
  <si>
    <t>川嶋　ゆり</t>
    <rPh sb="0" eb="2">
      <t>カワシマ</t>
    </rPh>
    <phoneticPr fontId="3"/>
  </si>
  <si>
    <t>原則的に、下記の順でプログラムへ記載します。ただし、記録システム上、一部、反映できない場合があります。あらかじめご了承ください。</t>
    <rPh sb="0" eb="3">
      <t>ゲンソクテキ</t>
    </rPh>
    <rPh sb="5" eb="7">
      <t>カキ</t>
    </rPh>
    <rPh sb="8" eb="9">
      <t>ジュン</t>
    </rPh>
    <rPh sb="16" eb="18">
      <t>キサイ</t>
    </rPh>
    <rPh sb="26" eb="28">
      <t>キロク</t>
    </rPh>
    <rPh sb="32" eb="33">
      <t>ウエ</t>
    </rPh>
    <rPh sb="34" eb="36">
      <t>イチブ</t>
    </rPh>
    <rPh sb="37" eb="39">
      <t>ハンエイ</t>
    </rPh>
    <rPh sb="43" eb="45">
      <t>バアイ</t>
    </rPh>
    <phoneticPr fontId="3"/>
  </si>
  <si>
    <t>←補欠（例</t>
    <rPh sb="4" eb="5">
      <t>レイ</t>
    </rPh>
    <phoneticPr fontId="3"/>
  </si>
  <si>
    <t>―以上―</t>
    <rPh sb="1" eb="3">
      <t>イジョウ</t>
    </rPh>
    <phoneticPr fontId="3"/>
  </si>
  <si>
    <t>ふりがな</t>
    <phoneticPr fontId="3"/>
  </si>
  <si>
    <t>（公財）東京都水泳協会が主催する大会、競技会のプログラム、発刊物への掲載</t>
    <rPh sb="1" eb="2">
      <t>コウ</t>
    </rPh>
    <rPh sb="2" eb="3">
      <t>ザイ</t>
    </rPh>
    <rPh sb="4" eb="7">
      <t>トウキョウト</t>
    </rPh>
    <rPh sb="7" eb="9">
      <t>スイエイ</t>
    </rPh>
    <rPh sb="9" eb="11">
      <t>キョウカイ</t>
    </rPh>
    <rPh sb="12" eb="14">
      <t>シュサイ</t>
    </rPh>
    <rPh sb="16" eb="18">
      <t>タイカイ</t>
    </rPh>
    <rPh sb="19" eb="22">
      <t>キョウギカイ</t>
    </rPh>
    <rPh sb="29" eb="31">
      <t>ハッカン</t>
    </rPh>
    <rPh sb="31" eb="32">
      <t>ブツ</t>
    </rPh>
    <rPh sb="34" eb="36">
      <t>ケイサイ</t>
    </rPh>
    <phoneticPr fontId="3"/>
  </si>
  <si>
    <t>□</t>
    <phoneticPr fontId="3"/>
  </si>
  <si>
    <t>・・・</t>
    <phoneticPr fontId="3"/>
  </si>
  <si>
    <t>03-3333-4444</t>
    <phoneticPr fontId="3"/>
  </si>
  <si>
    <t>03-3333-4445</t>
    <phoneticPr fontId="3"/>
  </si>
  <si>
    <t>Tel</t>
    <phoneticPr fontId="3"/>
  </si>
  <si>
    <t>03-5555-6666</t>
    <phoneticPr fontId="3"/>
  </si>
  <si>
    <t>Fax</t>
    <phoneticPr fontId="3"/>
  </si>
  <si>
    <t>090-9999-9999</t>
    <phoneticPr fontId="3"/>
  </si>
  <si>
    <t>E-mail</t>
    <phoneticPr fontId="3"/>
  </si>
  <si>
    <t>aiueo@kakikunet.ne.jp</t>
    <phoneticPr fontId="3"/>
  </si>
  <si>
    <t>□</t>
    <phoneticPr fontId="3"/>
  </si>
  <si>
    <t>*</t>
    <phoneticPr fontId="3"/>
  </si>
  <si>
    <t>・・・</t>
    <phoneticPr fontId="3"/>
  </si>
  <si>
    <t>ふりがな</t>
    <phoneticPr fontId="3"/>
  </si>
  <si>
    <t>4</t>
    <phoneticPr fontId="3"/>
  </si>
  <si>
    <t>9</t>
    <phoneticPr fontId="3"/>
  </si>
  <si>
    <t>3</t>
    <phoneticPr fontId="3"/>
  </si>
  <si>
    <t>いとう　さきこ</t>
    <phoneticPr fontId="3"/>
  </si>
  <si>
    <t>5</t>
    <phoneticPr fontId="3"/>
  </si>
  <si>
    <t>7</t>
    <phoneticPr fontId="3"/>
  </si>
  <si>
    <t>8</t>
    <phoneticPr fontId="3"/>
  </si>
  <si>
    <t>たかより　ゆうこ</t>
    <phoneticPr fontId="3"/>
  </si>
  <si>
    <t>6</t>
    <phoneticPr fontId="3"/>
  </si>
  <si>
    <t>おざわ　さくら</t>
    <phoneticPr fontId="3"/>
  </si>
  <si>
    <t>10</t>
    <phoneticPr fontId="3"/>
  </si>
  <si>
    <t>あずみ　かすみ</t>
    <phoneticPr fontId="3"/>
  </si>
  <si>
    <t>1</t>
    <phoneticPr fontId="3"/>
  </si>
  <si>
    <t>あしずか　ともこ</t>
    <phoneticPr fontId="3"/>
  </si>
  <si>
    <t>11</t>
    <phoneticPr fontId="3"/>
  </si>
  <si>
    <t>けんこう　りょうこ</t>
    <phoneticPr fontId="3"/>
  </si>
  <si>
    <t>さとう　みさき</t>
    <phoneticPr fontId="3"/>
  </si>
  <si>
    <t>かわしま　ゆり</t>
    <phoneticPr fontId="3"/>
  </si>
  <si>
    <t>12</t>
    <phoneticPr fontId="3"/>
  </si>
  <si>
    <t>４．エントリーについて</t>
    <phoneticPr fontId="3"/>
  </si>
  <si>
    <t>B</t>
    <phoneticPr fontId="3"/>
  </si>
  <si>
    <t>ソ　ロ</t>
    <phoneticPr fontId="3"/>
  </si>
  <si>
    <t>デュエット</t>
    <phoneticPr fontId="3"/>
  </si>
  <si>
    <t>R</t>
    <phoneticPr fontId="3"/>
  </si>
  <si>
    <t>□</t>
    <phoneticPr fontId="3"/>
  </si>
  <si>
    <t>出場順</t>
    <rPh sb="0" eb="2">
      <t>ｼｭﾂｼﾞｮｳ</t>
    </rPh>
    <rPh sb="2" eb="3">
      <t>ｼﾞｭﾝ</t>
    </rPh>
    <phoneticPr fontId="15" type="noConversion"/>
  </si>
  <si>
    <t>競技会名</t>
    <rPh sb="0" eb="3">
      <t>ｷｮｳｷﾞｶｲ</t>
    </rPh>
    <rPh sb="3" eb="4">
      <t>ﾒｲ</t>
    </rPh>
    <phoneticPr fontId="15" type="noConversion"/>
  </si>
  <si>
    <t>場所</t>
    <rPh sb="0" eb="2">
      <t>ﾊﾞｼｮ</t>
    </rPh>
    <phoneticPr fontId="15" type="noConversion"/>
  </si>
  <si>
    <t>日付</t>
    <rPh sb="0" eb="2">
      <t>ﾋﾂﾞｹ</t>
    </rPh>
    <phoneticPr fontId="15" type="noConversion"/>
  </si>
  <si>
    <t>氏名</t>
    <rPh sb="0" eb="2">
      <t>ｼﾒｲ</t>
    </rPh>
    <phoneticPr fontId="15" type="noConversion"/>
  </si>
  <si>
    <t>1.</t>
  </si>
  <si>
    <t>2.</t>
  </si>
  <si>
    <t>3.</t>
  </si>
  <si>
    <t>4.</t>
  </si>
  <si>
    <t>5.</t>
  </si>
  <si>
    <t>6.</t>
  </si>
  <si>
    <t>7.</t>
  </si>
  <si>
    <t>8.</t>
  </si>
  <si>
    <t>%</t>
  </si>
  <si>
    <t xml:space="preserve"> </t>
  </si>
  <si>
    <t>フリールーティン得点</t>
    <rPh sb="8" eb="10">
      <t>ﾄｸﾃﾝ</t>
    </rPh>
    <phoneticPr fontId="15" type="noConversion"/>
  </si>
  <si>
    <t>チーム人数</t>
    <rPh sb="3" eb="5">
      <t>ﾆﾝｽﾞｳ</t>
    </rPh>
    <phoneticPr fontId="15" type="noConversion"/>
  </si>
  <si>
    <t xml:space="preserve"> - 2.0</t>
  </si>
  <si>
    <t xml:space="preserve"> - 1.5</t>
  </si>
  <si>
    <t xml:space="preserve"> - 1.0</t>
  </si>
  <si>
    <t xml:space="preserve"> - 0.5</t>
  </si>
  <si>
    <t>陸上
（10秒）</t>
    <rPh sb="0" eb="2">
      <t>ﾘｸｼﾞｮｳ</t>
    </rPh>
    <rPh sb="6" eb="7">
      <t>ﾋﾞｮｳ</t>
    </rPh>
    <phoneticPr fontId="15" type="noConversion"/>
  </si>
  <si>
    <t>ルーティン時間</t>
    <rPh sb="5" eb="7">
      <t>ｼﾞｶﾝ</t>
    </rPh>
    <phoneticPr fontId="15" type="noConversion"/>
  </si>
  <si>
    <t>秒</t>
    <rPh sb="0" eb="1">
      <t>ﾋﾞｮｳ</t>
    </rPh>
    <phoneticPr fontId="15" type="noConversion"/>
  </si>
  <si>
    <t>最終順位</t>
    <rPh sb="0" eb="2">
      <t>ｻｲｼｭｳ</t>
    </rPh>
    <rPh sb="2" eb="4">
      <t>ｼﾞｭﾝｲ</t>
    </rPh>
    <phoneticPr fontId="15" type="noConversion"/>
  </si>
  <si>
    <t>ふりがな</t>
    <phoneticPr fontId="3"/>
  </si>
  <si>
    <t>性別</t>
    <rPh sb="0" eb="2">
      <t>セイベツ</t>
    </rPh>
    <phoneticPr fontId="3"/>
  </si>
  <si>
    <t>性別</t>
    <rPh sb="0" eb="2">
      <t>セイベツ</t>
    </rPh>
    <phoneticPr fontId="3"/>
  </si>
  <si>
    <t>高橋　太郎</t>
    <rPh sb="0" eb="2">
      <t>タカハシ</t>
    </rPh>
    <rPh sb="3" eb="5">
      <t>タロウ</t>
    </rPh>
    <phoneticPr fontId="3"/>
  </si>
  <si>
    <t>たかはし　たろう</t>
    <phoneticPr fontId="3"/>
  </si>
  <si>
    <t>飯塚　嘉人</t>
    <rPh sb="0" eb="2">
      <t>イイヅカ</t>
    </rPh>
    <rPh sb="3" eb="5">
      <t>ヨシト</t>
    </rPh>
    <phoneticPr fontId="3"/>
  </si>
  <si>
    <t>いいづか　よしと</t>
    <phoneticPr fontId="3"/>
  </si>
  <si>
    <t>「性別」</t>
    <rPh sb="1" eb="3">
      <t>セイベツネンガッピ</t>
    </rPh>
    <phoneticPr fontId="3"/>
  </si>
  <si>
    <t>分　　　秒</t>
    <rPh sb="0" eb="1">
      <t>ﾌﾝ</t>
    </rPh>
    <rPh sb="4" eb="5">
      <t>ﾋﾞｮｳ</t>
    </rPh>
    <phoneticPr fontId="15" type="noConversion"/>
  </si>
  <si>
    <t>大会エントリーの為のデータを使用しているPCへ保存してください。</t>
    <rPh sb="0" eb="2">
      <t>タイカイ</t>
    </rPh>
    <rPh sb="8" eb="9">
      <t>タメ</t>
    </rPh>
    <phoneticPr fontId="3"/>
  </si>
  <si>
    <t>1．入力シートのみ記入すること。確認シート（印刷版）は入力不要です。</t>
    <rPh sb="2" eb="4">
      <t>ニュウリョク</t>
    </rPh>
    <rPh sb="9" eb="11">
      <t>キニュウ</t>
    </rPh>
    <rPh sb="16" eb="18">
      <t>カクニン</t>
    </rPh>
    <rPh sb="22" eb="24">
      <t>インサツ</t>
    </rPh>
    <rPh sb="24" eb="25">
      <t>バン</t>
    </rPh>
    <rPh sb="27" eb="29">
      <t>ニュウリョク</t>
    </rPh>
    <rPh sb="29" eb="31">
      <t>フヨウ</t>
    </rPh>
    <phoneticPr fontId="3"/>
  </si>
  <si>
    <t>「入力シート（エントリー記入シート）」の登録団体情報、加盟団体情報は漏れがない様、全て入力してください。</t>
    <rPh sb="1" eb="3">
      <t>ニュウリョク</t>
    </rPh>
    <rPh sb="12" eb="14">
      <t>キニュウ</t>
    </rPh>
    <rPh sb="20" eb="22">
      <t>トウロク</t>
    </rPh>
    <rPh sb="22" eb="24">
      <t>ダンタイ</t>
    </rPh>
    <rPh sb="24" eb="26">
      <t>ジョウホウ</t>
    </rPh>
    <rPh sb="27" eb="29">
      <t>カメイ</t>
    </rPh>
    <rPh sb="29" eb="31">
      <t>ダンタイ</t>
    </rPh>
    <rPh sb="31" eb="33">
      <t>ジョウホウ</t>
    </rPh>
    <rPh sb="34" eb="35">
      <t>モ</t>
    </rPh>
    <rPh sb="39" eb="40">
      <t>ヨウ</t>
    </rPh>
    <rPh sb="41" eb="42">
      <t>スベ</t>
    </rPh>
    <rPh sb="43" eb="45">
      <t>ニュウリョク</t>
    </rPh>
    <phoneticPr fontId="3"/>
  </si>
  <si>
    <t>（公財）東京都水泳協会　アーティスティックスイミング委員会</t>
    <rPh sb="1" eb="2">
      <t>コウ</t>
    </rPh>
    <rPh sb="2" eb="3">
      <t>ザイ</t>
    </rPh>
    <rPh sb="4" eb="7">
      <t>トウキョウト</t>
    </rPh>
    <rPh sb="7" eb="9">
      <t>スイエイ</t>
    </rPh>
    <rPh sb="9" eb="11">
      <t>キョウカイ</t>
    </rPh>
    <rPh sb="26" eb="29">
      <t>イインカイ</t>
    </rPh>
    <phoneticPr fontId="3"/>
  </si>
  <si>
    <t>関東アーティスティックスイミングクラブ</t>
    <rPh sb="0" eb="2">
      <t>カントウ</t>
    </rPh>
    <phoneticPr fontId="3"/>
  </si>
  <si>
    <t>各参加クラブは、印刷の控えをとっておいてください。</t>
    <rPh sb="0" eb="1">
      <t>カク</t>
    </rPh>
    <rPh sb="1" eb="3">
      <t>サンカ</t>
    </rPh>
    <rPh sb="8" eb="10">
      <t>インサツ</t>
    </rPh>
    <rPh sb="11" eb="12">
      <t>ヒカ</t>
    </rPh>
    <phoneticPr fontId="3"/>
  </si>
  <si>
    <t>佐藤　みさき</t>
    <phoneticPr fontId="3"/>
  </si>
  <si>
    <t>No</t>
    <phoneticPr fontId="15" type="noConversion"/>
  </si>
  <si>
    <t>FREE
ROUTINE</t>
    <phoneticPr fontId="15" type="noConversion"/>
  </si>
  <si>
    <t xml:space="preserve">Judge </t>
    <phoneticPr fontId="3"/>
  </si>
  <si>
    <t>小計</t>
    <phoneticPr fontId="3"/>
  </si>
  <si>
    <t>平均</t>
    <rPh sb="0" eb="2">
      <t>ヘイキン</t>
    </rPh>
    <phoneticPr fontId="3"/>
  </si>
  <si>
    <t>FACTOR</t>
    <phoneticPr fontId="15" type="noConversion"/>
  </si>
  <si>
    <t>得点</t>
    <phoneticPr fontId="3"/>
  </si>
  <si>
    <t>- HI / LO</t>
    <phoneticPr fontId="15" type="noConversion"/>
  </si>
  <si>
    <t>÷ 3</t>
    <phoneticPr fontId="15" type="noConversion"/>
  </si>
  <si>
    <t xml:space="preserve">
× FACTOR</t>
    <phoneticPr fontId="15" type="noConversion"/>
  </si>
  <si>
    <t>エクスキューション</t>
    <phoneticPr fontId="15" type="noConversion"/>
  </si>
  <si>
    <t>アーティスティック
インプレッション</t>
    <phoneticPr fontId="15" type="noConversion"/>
  </si>
  <si>
    <t>ディフィカルティ</t>
    <phoneticPr fontId="15" type="noConversion"/>
  </si>
  <si>
    <t>Deductions / Penalties</t>
    <phoneticPr fontId="15" type="noConversion"/>
  </si>
  <si>
    <t>チーム減点（AS18,1）</t>
    <rPh sb="3" eb="5">
      <t>ｹﾞﾝﾃﾝ</t>
    </rPh>
    <phoneticPr fontId="15" type="noConversion"/>
  </si>
  <si>
    <t>WALK ON
（30秒）</t>
    <rPh sb="11" eb="12">
      <t>ﾋﾞｮｳ</t>
    </rPh>
    <phoneticPr fontId="15" type="noConversion"/>
  </si>
  <si>
    <t>18.3.4
底使用</t>
    <rPh sb="7" eb="8">
      <t xml:space="preserve">
</t>
    </rPh>
    <rPh sb="8" eb="10">
      <t>ｼﾖｳ</t>
    </rPh>
    <phoneticPr fontId="15" type="noConversion"/>
  </si>
  <si>
    <t>18.3.5
支持
床使用</t>
    <rPh sb="7" eb="9">
      <t>ｼｼﾞ</t>
    </rPh>
    <rPh sb="10" eb="11">
      <t>ﾕｶ</t>
    </rPh>
    <rPh sb="11" eb="13">
      <t>ｼﾖｳ</t>
    </rPh>
    <phoneticPr fontId="15" type="noConversion"/>
  </si>
  <si>
    <t xml:space="preserve">18.3.6
中断
</t>
    <rPh sb="7" eb="9">
      <t>ﾁｭｳﾀﾞﾝ</t>
    </rPh>
    <phoneticPr fontId="15" type="noConversion"/>
  </si>
  <si>
    <t xml:space="preserve">18.3.7
ｽﾀｯｸ
ﾀﾜｰ他
</t>
    <rPh sb="15" eb="16">
      <t>ﾎｶ</t>
    </rPh>
    <phoneticPr fontId="15" type="noConversion"/>
  </si>
  <si>
    <t>18.3.8
ｱｸﾛﾊﾞﾃｨｯｸ回数超過</t>
    <rPh sb="16" eb="18">
      <t>ｶｲｽｳ</t>
    </rPh>
    <rPh sb="18" eb="20">
      <t>ﾁｮｳｶ</t>
    </rPh>
    <phoneticPr fontId="15" type="noConversion"/>
  </si>
  <si>
    <t>フリールーティン最終結果</t>
    <rPh sb="8" eb="10">
      <t>ｻｲｼｭｳ</t>
    </rPh>
    <rPh sb="10" eb="12">
      <t>ｹｯｶ</t>
    </rPh>
    <phoneticPr fontId="15" type="noConversion"/>
  </si>
  <si>
    <t>審判長 /記録主任</t>
    <rPh sb="0" eb="3">
      <t>ｼﾝﾊﾟﾝﾁｮｳ</t>
    </rPh>
    <rPh sb="5" eb="7">
      <t>ｷﾛｸ</t>
    </rPh>
    <rPh sb="7" eb="9">
      <t>ｼｭﾆﾝ</t>
    </rPh>
    <phoneticPr fontId="15" type="noConversion"/>
  </si>
  <si>
    <t>/</t>
    <phoneticPr fontId="15" type="noConversion"/>
  </si>
  <si>
    <t>男</t>
    <rPh sb="0" eb="1">
      <t>オトコ</t>
    </rPh>
    <phoneticPr fontId="3"/>
  </si>
  <si>
    <t>女</t>
    <rPh sb="0" eb="1">
      <t>オンナ</t>
    </rPh>
    <phoneticPr fontId="3"/>
  </si>
  <si>
    <t>A</t>
    <phoneticPr fontId="3"/>
  </si>
  <si>
    <t>C</t>
    <phoneticPr fontId="3"/>
  </si>
  <si>
    <t>男・女　入力のこと。</t>
    <rPh sb="0" eb="1">
      <t>オトコ</t>
    </rPh>
    <rPh sb="2" eb="3">
      <t>オンナ</t>
    </rPh>
    <rPh sb="4" eb="6">
      <t>ニュウリョク</t>
    </rPh>
    <phoneticPr fontId="3"/>
  </si>
  <si>
    <t>関東ASC　A</t>
    <rPh sb="0" eb="2">
      <t>カントウ</t>
    </rPh>
    <phoneticPr fontId="3"/>
  </si>
  <si>
    <t>クラブ /チーム名</t>
    <rPh sb="8" eb="9">
      <t>めい</t>
    </rPh>
    <phoneticPr fontId="15" type="noConversion"/>
  </si>
  <si>
    <t>氏　　　名</t>
    <rPh sb="0" eb="1">
      <t>シ</t>
    </rPh>
    <rPh sb="4" eb="5">
      <t>ナ</t>
    </rPh>
    <phoneticPr fontId="3"/>
  </si>
  <si>
    <t>年齢</t>
    <rPh sb="0" eb="2">
      <t>ネンレイ</t>
    </rPh>
    <phoneticPr fontId="3"/>
  </si>
  <si>
    <t>TECH</t>
    <phoneticPr fontId="3"/>
  </si>
  <si>
    <t>FREE</t>
    <phoneticPr fontId="3"/>
  </si>
  <si>
    <t>ミックスデュエット</t>
    <phoneticPr fontId="3"/>
  </si>
  <si>
    <t>フリー
コンビネーション</t>
    <phoneticPr fontId="3"/>
  </si>
  <si>
    <t>TECH</t>
    <phoneticPr fontId="3"/>
  </si>
  <si>
    <t>FREE</t>
    <phoneticPr fontId="3"/>
  </si>
  <si>
    <t>TECH</t>
    <phoneticPr fontId="3"/>
  </si>
  <si>
    <t>FREE</t>
    <phoneticPr fontId="3"/>
  </si>
  <si>
    <t>フリーコンビネーション</t>
    <phoneticPr fontId="3"/>
  </si>
  <si>
    <t>ミックス
デュエット</t>
    <phoneticPr fontId="3"/>
  </si>
  <si>
    <t>※1名1種目</t>
    <rPh sb="2" eb="3">
      <t>メイ</t>
    </rPh>
    <rPh sb="4" eb="6">
      <t>シュモク</t>
    </rPh>
    <phoneticPr fontId="3"/>
  </si>
  <si>
    <t>円</t>
    <rPh sb="0" eb="1">
      <t>エン</t>
    </rPh>
    <phoneticPr fontId="3"/>
  </si>
  <si>
    <t>SOLO_TECH_ENTRY</t>
    <phoneticPr fontId="3"/>
  </si>
  <si>
    <t>SOLO_FREE_ENTRY</t>
    <phoneticPr fontId="3"/>
  </si>
  <si>
    <t>DUET_TECH_Entry</t>
    <phoneticPr fontId="3"/>
  </si>
  <si>
    <t>DUET_FREE_Entry</t>
    <phoneticPr fontId="3"/>
  </si>
  <si>
    <t>Mixed DUET_TECH_Entry</t>
    <phoneticPr fontId="3"/>
  </si>
  <si>
    <t>Mixed DUET_FREE_Entry</t>
    <phoneticPr fontId="3"/>
  </si>
  <si>
    <t>TEAM_TECH_Entry</t>
    <phoneticPr fontId="3"/>
  </si>
  <si>
    <t>TEAM_FREE_Entry</t>
    <phoneticPr fontId="3"/>
  </si>
  <si>
    <t>FreeCombination_Entry</t>
    <phoneticPr fontId="3"/>
  </si>
  <si>
    <t>フリーコンビネーション</t>
    <phoneticPr fontId="3"/>
  </si>
  <si>
    <t>競技者情報の「氏名」「ふりがな」「性別」「生年月日」を入力します。</t>
    <rPh sb="0" eb="3">
      <t>キョウギシャ</t>
    </rPh>
    <rPh sb="3" eb="5">
      <t>ジョウホウ</t>
    </rPh>
    <rPh sb="7" eb="9">
      <t>シメイ</t>
    </rPh>
    <rPh sb="21" eb="23">
      <t>セイネン</t>
    </rPh>
    <rPh sb="23" eb="25">
      <t>ガッピ</t>
    </rPh>
    <rPh sb="27" eb="29">
      <t>ニュウリョク</t>
    </rPh>
    <phoneticPr fontId="3"/>
  </si>
  <si>
    <t>「年齢」</t>
    <rPh sb="1" eb="3">
      <t>ネンレイ</t>
    </rPh>
    <phoneticPr fontId="3"/>
  </si>
  <si>
    <t>SCORE SHEET FOR TECHNICAL ROUTINE</t>
    <phoneticPr fontId="3"/>
  </si>
  <si>
    <t>クラブ /チーム</t>
    <phoneticPr fontId="15" type="noConversion"/>
  </si>
  <si>
    <t>TECH ROUTINE</t>
  </si>
  <si>
    <t>平均</t>
    <phoneticPr fontId="3"/>
  </si>
  <si>
    <t>得点</t>
  </si>
  <si>
    <t>AS18.4.5
PENALTY</t>
    <phoneticPr fontId="3"/>
  </si>
  <si>
    <t>得点</t>
    <rPh sb="0" eb="2">
      <t>ﾄｸﾃﾝ</t>
    </rPh>
    <phoneticPr fontId="15" type="noConversion"/>
  </si>
  <si>
    <t>÷3</t>
    <phoneticPr fontId="15" type="noConversion"/>
  </si>
  <si>
    <t>× 3</t>
    <phoneticPr fontId="15" type="noConversion"/>
  </si>
  <si>
    <t>インプレッション</t>
    <phoneticPr fontId="15" type="noConversion"/>
  </si>
  <si>
    <t>エレメンツ</t>
    <phoneticPr fontId="15" type="noConversion"/>
  </si>
  <si>
    <t>AS18.4.6
PENALTY</t>
    <phoneticPr fontId="3"/>
  </si>
  <si>
    <t>AS17.4</t>
    <phoneticPr fontId="3"/>
  </si>
  <si>
    <t>DD</t>
    <phoneticPr fontId="3"/>
  </si>
  <si>
    <t>×DD</t>
    <phoneticPr fontId="15" type="noConversion"/>
  </si>
  <si>
    <t>ELEMENT #1</t>
  </si>
  <si>
    <t>ELEMENT #2</t>
  </si>
  <si>
    <t>ELEMENT #3</t>
  </si>
  <si>
    <t>ELEMENT #4</t>
  </si>
  <si>
    <t>ELEMENT #5</t>
  </si>
  <si>
    <t>小計</t>
    <rPh sb="0" eb="2">
      <t>ｼｮｳｹｲ</t>
    </rPh>
    <phoneticPr fontId="15" type="noConversion"/>
  </si>
  <si>
    <t>100点満点換算(小計÷DD×10）</t>
    <rPh sb="3" eb="4">
      <t>ﾃﾝ</t>
    </rPh>
    <rPh sb="4" eb="6">
      <t>ﾏﾝﾃﾝ</t>
    </rPh>
    <rPh sb="6" eb="8">
      <t>ｶﾝｻﾝ</t>
    </rPh>
    <rPh sb="9" eb="11">
      <t>ｼｮｳｹｲ</t>
    </rPh>
    <phoneticPr fontId="15" type="noConversion"/>
  </si>
  <si>
    <t>エレメンツ得点(×0.4）</t>
    <rPh sb="5" eb="7">
      <t>ﾄｸﾃﾝ</t>
    </rPh>
    <phoneticPr fontId="15" type="noConversion"/>
  </si>
  <si>
    <t>テクニカルルーティン得点</t>
    <phoneticPr fontId="3"/>
  </si>
  <si>
    <t>Deductions / Penalties</t>
  </si>
  <si>
    <t>テクニカルルーティン最終結果</t>
    <rPh sb="10" eb="12">
      <t>ｻｲｼｭｳ</t>
    </rPh>
    <rPh sb="12" eb="14">
      <t>ｹｯｶ</t>
    </rPh>
    <phoneticPr fontId="15" type="noConversion"/>
  </si>
  <si>
    <t>審判長 / 記録主任</t>
    <rPh sb="0" eb="3">
      <t>ｼﾝﾊﾟﾝﾁｮｳ</t>
    </rPh>
    <rPh sb="6" eb="10">
      <t>ｷﾛｸｼｭﾆﾝ</t>
    </rPh>
    <phoneticPr fontId="15" type="noConversion"/>
  </si>
  <si>
    <t>順位</t>
    <rPh sb="0" eb="2">
      <t>ｼﾞｭﾝｲ</t>
    </rPh>
    <phoneticPr fontId="15" type="noConversion"/>
  </si>
  <si>
    <t>補欠</t>
    <rPh sb="0" eb="2">
      <t>ホケツ</t>
    </rPh>
    <phoneticPr fontId="3"/>
  </si>
  <si>
    <t>分　　秒</t>
    <rPh sb="0" eb="1">
      <t>ﾌﾝ</t>
    </rPh>
    <rPh sb="3" eb="4">
      <t>ﾋﾞｮｳ</t>
    </rPh>
    <phoneticPr fontId="15" type="noConversion"/>
  </si>
  <si>
    <t>【ルーティン用紙について】</t>
    <rPh sb="6" eb="8">
      <t>ヨウシ</t>
    </rPh>
    <phoneticPr fontId="3"/>
  </si>
  <si>
    <t>9.</t>
    <phoneticPr fontId="3"/>
  </si>
  <si>
    <t>10.</t>
    <phoneticPr fontId="3"/>
  </si>
  <si>
    <t>平均年齢</t>
    <rPh sb="0" eb="2">
      <t>ヘイキン</t>
    </rPh>
    <rPh sb="2" eb="4">
      <t>ネンレイ</t>
    </rPh>
    <phoneticPr fontId="3"/>
  </si>
  <si>
    <t>人数計</t>
    <rPh sb="0" eb="2">
      <t>ニンズウ</t>
    </rPh>
    <rPh sb="2" eb="3">
      <t>ケイ</t>
    </rPh>
    <phoneticPr fontId="3"/>
  </si>
  <si>
    <t>SCORE SHEET FOR FREE ROUTINE</t>
    <phoneticPr fontId="3"/>
  </si>
  <si>
    <t>D</t>
    <phoneticPr fontId="3"/>
  </si>
  <si>
    <t>ルーティン用紙の必要事項(青色部分）に入力・選択、印刷したものを１エントリーにつき、１部提出してください。</t>
    <rPh sb="8" eb="10">
      <t>ヒツヨウ</t>
    </rPh>
    <rPh sb="10" eb="12">
      <t>ジコウ</t>
    </rPh>
    <rPh sb="13" eb="15">
      <t>アオイロ</t>
    </rPh>
    <rPh sb="15" eb="17">
      <t>ブブン</t>
    </rPh>
    <rPh sb="19" eb="21">
      <t>ニュウリョク</t>
    </rPh>
    <rPh sb="22" eb="24">
      <t>センタク</t>
    </rPh>
    <rPh sb="25" eb="27">
      <t>インサツ</t>
    </rPh>
    <rPh sb="43" eb="44">
      <t>ブ</t>
    </rPh>
    <rPh sb="44" eb="46">
      <t>テイシュツ</t>
    </rPh>
    <phoneticPr fontId="3"/>
  </si>
  <si>
    <t>複数エントリーの場合シートをコピー、または１回ずつ内容変更して出力願います。</t>
    <rPh sb="0" eb="2">
      <t>フクスウ</t>
    </rPh>
    <rPh sb="8" eb="10">
      <t>バアイ</t>
    </rPh>
    <rPh sb="22" eb="23">
      <t>カイ</t>
    </rPh>
    <rPh sb="25" eb="27">
      <t>ナイヨウ</t>
    </rPh>
    <rPh sb="27" eb="29">
      <t>ヘンコウ</t>
    </rPh>
    <rPh sb="31" eb="33">
      <t>シュツリョク</t>
    </rPh>
    <rPh sb="33" eb="34">
      <t>ネガ</t>
    </rPh>
    <phoneticPr fontId="3"/>
  </si>
  <si>
    <t>デュエット・ミックスデュエット・チーム・フリーコンビネーションは年齢を入力すると平均年齢（小数点以下切り捨て）を自動表示します。</t>
    <rPh sb="32" eb="34">
      <t>ネンレイ</t>
    </rPh>
    <rPh sb="35" eb="37">
      <t>ニュウリョク</t>
    </rPh>
    <rPh sb="40" eb="42">
      <t>ヘイキン</t>
    </rPh>
    <rPh sb="42" eb="44">
      <t>ネンレイ</t>
    </rPh>
    <rPh sb="45" eb="48">
      <t>ショウスウテン</t>
    </rPh>
    <rPh sb="48" eb="50">
      <t>イカ</t>
    </rPh>
    <rPh sb="50" eb="51">
      <t>キ</t>
    </rPh>
    <rPh sb="52" eb="53">
      <t>ス</t>
    </rPh>
    <rPh sb="56" eb="58">
      <t>ジドウ</t>
    </rPh>
    <rPh sb="58" eb="60">
      <t>ヒョウジ</t>
    </rPh>
    <phoneticPr fontId="3"/>
  </si>
  <si>
    <t>チーム名はルーティン用紙　の　「クラブ/チーム名」欄に入力してください。</t>
    <rPh sb="3" eb="4">
      <t>メイ</t>
    </rPh>
    <rPh sb="23" eb="24">
      <t>メイ</t>
    </rPh>
    <rPh sb="25" eb="26">
      <t>ラン</t>
    </rPh>
    <rPh sb="27" eb="29">
      <t>ニュウリョク</t>
    </rPh>
    <phoneticPr fontId="3"/>
  </si>
  <si>
    <t>ﾌﾘｰ
ｺﾝﾋﾞﾈｰｼｮﾝ</t>
    <phoneticPr fontId="3"/>
  </si>
  <si>
    <t>年齢</t>
    <rPh sb="0" eb="2">
      <t>ネンレイ</t>
    </rPh>
    <phoneticPr fontId="3"/>
  </si>
  <si>
    <t>確認シート（印刷版：種目別）</t>
    <rPh sb="0" eb="2">
      <t>カクニン</t>
    </rPh>
    <rPh sb="6" eb="8">
      <t>インサツバン</t>
    </rPh>
    <rPh sb="8" eb="9">
      <t>バン</t>
    </rPh>
    <phoneticPr fontId="3"/>
  </si>
  <si>
    <t>１枚目：確認シート（印刷版：エントリー/FP）</t>
    <rPh sb="1" eb="3">
      <t>マイメ</t>
    </rPh>
    <phoneticPr fontId="3"/>
  </si>
  <si>
    <t>２枚目：確認シート（印刷版：種目別）</t>
    <rPh sb="1" eb="3">
      <t>マイメ</t>
    </rPh>
    <phoneticPr fontId="3"/>
  </si>
  <si>
    <t>「氏名」</t>
    <rPh sb="1" eb="3">
      <t>シメイ</t>
    </rPh>
    <phoneticPr fontId="3"/>
  </si>
  <si>
    <t>「ふりがな」</t>
    <phoneticPr fontId="3"/>
  </si>
  <si>
    <t>ひらがなで入力のこと。</t>
    <rPh sb="5" eb="7">
      <t>ニュウリョク</t>
    </rPh>
    <phoneticPr fontId="3"/>
  </si>
  <si>
    <t>漢字・カナ・アルファベット（プログラム記載氏名）を入力のこと。</t>
    <rPh sb="0" eb="2">
      <t>カンジ</t>
    </rPh>
    <rPh sb="19" eb="21">
      <t>キサイ</t>
    </rPh>
    <rPh sb="21" eb="23">
      <t>シメイ</t>
    </rPh>
    <rPh sb="25" eb="27">
      <t>ニュウリョク</t>
    </rPh>
    <phoneticPr fontId="3"/>
  </si>
  <si>
    <t>R2</t>
  </si>
  <si>
    <t>４．確認シート（印刷版）の印刷</t>
    <rPh sb="2" eb="4">
      <t>カクニン</t>
    </rPh>
    <rPh sb="8" eb="10">
      <t>インサツ</t>
    </rPh>
    <rPh sb="10" eb="11">
      <t>バン</t>
    </rPh>
    <rPh sb="13" eb="15">
      <t>インサツ</t>
    </rPh>
    <phoneticPr fontId="3"/>
  </si>
  <si>
    <t>５．提出用ファイルの作成</t>
    <rPh sb="2" eb="5">
      <t>テイシュツヨウ</t>
    </rPh>
    <rPh sb="10" eb="12">
      <t>サクセイ</t>
    </rPh>
    <phoneticPr fontId="3"/>
  </si>
  <si>
    <t>申込の際、補欠としてエントリーする場合、表示順にデュエット：「R」、チーム、フリーコンビネーション：「R1]「R2」を入力してください。</t>
    <rPh sb="0" eb="2">
      <t>モウシコ</t>
    </rPh>
    <rPh sb="3" eb="4">
      <t>サイ</t>
    </rPh>
    <rPh sb="5" eb="7">
      <t>ホケツ</t>
    </rPh>
    <rPh sb="17" eb="19">
      <t>バアイ</t>
    </rPh>
    <rPh sb="20" eb="22">
      <t>ヒョウジ</t>
    </rPh>
    <rPh sb="22" eb="23">
      <t>ジュン</t>
    </rPh>
    <rPh sb="59" eb="61">
      <t>ニュウリョク</t>
    </rPh>
    <phoneticPr fontId="3"/>
  </si>
  <si>
    <t>団体名</t>
    <rPh sb="0" eb="2">
      <t>ダンタイ</t>
    </rPh>
    <rPh sb="2" eb="3">
      <t>メイ</t>
    </rPh>
    <phoneticPr fontId="3"/>
  </si>
  <si>
    <t>団体住所</t>
    <rPh sb="0" eb="2">
      <t>ダンタイ</t>
    </rPh>
    <rPh sb="2" eb="4">
      <t>ジュウショ</t>
    </rPh>
    <phoneticPr fontId="3"/>
  </si>
  <si>
    <t>団体Tel</t>
    <rPh sb="0" eb="2">
      <t>ダンタイ</t>
    </rPh>
    <phoneticPr fontId="3"/>
  </si>
  <si>
    <t>団体Fax</t>
    <rPh sb="0" eb="2">
      <t>ダンタイ</t>
    </rPh>
    <phoneticPr fontId="3"/>
  </si>
  <si>
    <t>団体名</t>
    <phoneticPr fontId="3"/>
  </si>
  <si>
    <t>関東ASC　　マーメイドチーム</t>
    <phoneticPr fontId="3"/>
  </si>
  <si>
    <t>R1</t>
  </si>
  <si>
    <t>完成したファイルを要項に記載の宛先にメールで提出してください。</t>
    <rPh sb="0" eb="2">
      <t>カンセイ</t>
    </rPh>
    <rPh sb="9" eb="11">
      <t>ヨウコウ</t>
    </rPh>
    <rPh sb="12" eb="14">
      <t>キサイ</t>
    </rPh>
    <rPh sb="15" eb="17">
      <t>アテサキ</t>
    </rPh>
    <rPh sb="22" eb="24">
      <t>テイシュツ</t>
    </rPh>
    <phoneticPr fontId="3"/>
  </si>
  <si>
    <t>1998</t>
    <phoneticPr fontId="3"/>
  </si>
  <si>
    <t>1997</t>
    <phoneticPr fontId="3"/>
  </si>
  <si>
    <t>1996</t>
    <phoneticPr fontId="3"/>
  </si>
  <si>
    <t>1993</t>
    <phoneticPr fontId="3"/>
  </si>
  <si>
    <t>1994</t>
    <phoneticPr fontId="3"/>
  </si>
  <si>
    <t>1995</t>
    <phoneticPr fontId="3"/>
  </si>
  <si>
    <t>1992</t>
    <phoneticPr fontId="3"/>
  </si>
  <si>
    <t>1990</t>
    <phoneticPr fontId="3"/>
  </si>
  <si>
    <t>「ソロ」は表示順「1」から順に、「デュエット」「ミックスデュエット」は、組「1」から順に、確認シートへ記載します。プログラムへの記載順は未定です。</t>
    <rPh sb="5" eb="8">
      <t>ヒョウジジュン</t>
    </rPh>
    <rPh sb="13" eb="14">
      <t>ジュン</t>
    </rPh>
    <rPh sb="36" eb="37">
      <t>ク</t>
    </rPh>
    <rPh sb="42" eb="43">
      <t>ジュン</t>
    </rPh>
    <rPh sb="45" eb="47">
      <t>カクニン</t>
    </rPh>
    <rPh sb="51" eb="53">
      <t>キサイ</t>
    </rPh>
    <rPh sb="64" eb="66">
      <t>キサイ</t>
    </rPh>
    <rPh sb="66" eb="67">
      <t>ジュン</t>
    </rPh>
    <rPh sb="68" eb="70">
      <t>ミテイ</t>
    </rPh>
    <phoneticPr fontId="3"/>
  </si>
  <si>
    <t>　S　   2分45秒以内
D･MD 3分15秒以内
T･FC  4分15秒以内</t>
    <rPh sb="7" eb="8">
      <t>フン</t>
    </rPh>
    <rPh sb="10" eb="11">
      <t>ビョウ</t>
    </rPh>
    <rPh sb="11" eb="13">
      <t>イナイ</t>
    </rPh>
    <rPh sb="20" eb="21">
      <t>フン</t>
    </rPh>
    <rPh sb="23" eb="24">
      <t>ビョウ</t>
    </rPh>
    <rPh sb="24" eb="26">
      <t>イナイ</t>
    </rPh>
    <rPh sb="34" eb="35">
      <t>フン</t>
    </rPh>
    <rPh sb="37" eb="38">
      <t>ビョウ</t>
    </rPh>
    <rPh sb="38" eb="40">
      <t>イナイ</t>
    </rPh>
    <phoneticPr fontId="3"/>
  </si>
  <si>
    <t>暦年齢</t>
    <rPh sb="0" eb="1">
      <t>コヨミ</t>
    </rPh>
    <rPh sb="1" eb="3">
      <t>ネンレイ</t>
    </rPh>
    <phoneticPr fontId="3"/>
  </si>
  <si>
    <t>暦
年齢</t>
    <rPh sb="0" eb="1">
      <t>コヨミ</t>
    </rPh>
    <rPh sb="2" eb="4">
      <t>ネンレイ</t>
    </rPh>
    <phoneticPr fontId="3"/>
  </si>
  <si>
    <t>エントリー一覧に表示された年齢を記入すること。</t>
    <phoneticPr fontId="3"/>
  </si>
  <si>
    <t>暦年齢</t>
    <rPh sb="0" eb="1">
      <t>ｺﾖﾐ</t>
    </rPh>
    <rPh sb="1" eb="3">
      <t>ﾈﾝﾚｲ</t>
    </rPh>
    <phoneticPr fontId="15" type="noConversion"/>
  </si>
  <si>
    <t>東京アクアティクスセンター　サブプール</t>
    <phoneticPr fontId="3"/>
  </si>
  <si>
    <t>「デュエット」「ミックスデュエット」「チーム」「フリーコンビネーション」の競技者は、表示順の1から順に、プログラムへ記載します。</t>
    <rPh sb="37" eb="40">
      <t>キョウギシャ</t>
    </rPh>
    <phoneticPr fontId="3"/>
  </si>
  <si>
    <t>FREEシート、TECHシートがルーティン用紙の入力フォームです。</t>
    <rPh sb="21" eb="23">
      <t>ヨウシ</t>
    </rPh>
    <rPh sb="24" eb="26">
      <t>ニュウリョク</t>
    </rPh>
    <phoneticPr fontId="3"/>
  </si>
  <si>
    <t>「チーム」「フリーコンビネーション」は、A～Cのチーム名をプログラムへ記載します。記載順は未定です。</t>
    <rPh sb="27" eb="28">
      <t>メイ</t>
    </rPh>
    <rPh sb="35" eb="37">
      <t>キサイ</t>
    </rPh>
    <rPh sb="41" eb="43">
      <t>キサイ</t>
    </rPh>
    <rPh sb="43" eb="44">
      <t>ジュン</t>
    </rPh>
    <rPh sb="45" eb="47">
      <t>ミテイ</t>
    </rPh>
    <phoneticPr fontId="3"/>
  </si>
  <si>
    <t>デュエット・ミックスデュエット</t>
    <phoneticPr fontId="3"/>
  </si>
  <si>
    <t>ﾌﾘｰｺﾝﾋﾞﾈｰｼｮﾝ</t>
    <phoneticPr fontId="3"/>
  </si>
  <si>
    <t>デュエット・ミックスデュエット・チーム・ﾌﾘｰｺﾝﾋﾞﾈｰｼｮﾝ</t>
    <phoneticPr fontId="3"/>
  </si>
  <si>
    <t>男子ソロ</t>
    <rPh sb="0" eb="2">
      <t>ダンシ</t>
    </rPh>
    <phoneticPr fontId="3"/>
  </si>
  <si>
    <t>TECH</t>
  </si>
  <si>
    <t>FREE</t>
  </si>
  <si>
    <t>男　子　ソ　ロ</t>
    <rPh sb="0" eb="1">
      <t>オトコ</t>
    </rPh>
    <rPh sb="2" eb="3">
      <t>コ</t>
    </rPh>
    <phoneticPr fontId="3"/>
  </si>
  <si>
    <t>男子SOLO_TECH_ENTRY</t>
    <rPh sb="0" eb="2">
      <t>ダンシ</t>
    </rPh>
    <phoneticPr fontId="3"/>
  </si>
  <si>
    <t>男子SOLO_FREE_ENTRY</t>
    <rPh sb="0" eb="2">
      <t>ダンシ</t>
    </rPh>
    <phoneticPr fontId="3"/>
  </si>
  <si>
    <t>氏　　　名</t>
    <phoneticPr fontId="3"/>
  </si>
  <si>
    <t>1</t>
  </si>
  <si>
    <t>2</t>
  </si>
  <si>
    <t>R</t>
  </si>
  <si>
    <t>3</t>
  </si>
  <si>
    <t>7</t>
  </si>
  <si>
    <t>9</t>
  </si>
  <si>
    <t>10</t>
  </si>
  <si>
    <t>11</t>
  </si>
  <si>
    <t>12</t>
  </si>
  <si>
    <t>13</t>
  </si>
  <si>
    <t>ソロ・男子ソロ</t>
    <rPh sb="3" eb="5">
      <t>ダンシ</t>
    </rPh>
    <phoneticPr fontId="3"/>
  </si>
  <si>
    <t>　</t>
  </si>
  <si>
    <r>
      <t xml:space="preserve">DD </t>
    </r>
    <r>
      <rPr>
        <b/>
        <sz val="14"/>
        <rFont val="MingLiU-ExtB"/>
        <family val="1"/>
        <charset val="136"/>
      </rPr>
      <t>合計</t>
    </r>
    <rPh sb="3" eb="5">
      <t>ｺﾞｳｹｲ</t>
    </rPh>
    <phoneticPr fontId="15" type="noConversion"/>
  </si>
  <si>
    <r>
      <t xml:space="preserve">18.3.1-3
</t>
    </r>
    <r>
      <rPr>
        <b/>
        <sz val="7"/>
        <rFont val="ＭＳ Ｐゴシック"/>
        <family val="3"/>
        <charset val="128"/>
      </rPr>
      <t>時間減点</t>
    </r>
    <r>
      <rPr>
        <b/>
        <sz val="8"/>
        <rFont val="ＭＳ Ｐゴシック"/>
        <family val="3"/>
        <charset val="128"/>
      </rPr>
      <t xml:space="preserve">
-1.0</t>
    </r>
    <rPh sb="9" eb="11">
      <t>ｼﾞｶﾝ</t>
    </rPh>
    <rPh sb="11" eb="13">
      <t>ｹﾞﾝﾃﾝ</t>
    </rPh>
    <phoneticPr fontId="15" type="noConversion"/>
  </si>
  <si>
    <r>
      <t>　　S　　　１分４５秒以内
　D・MD</t>
    </r>
    <r>
      <rPr>
        <b/>
        <sz val="10"/>
        <rFont val="ＭＳ Ｐゴシック"/>
        <family val="2"/>
        <charset val="128"/>
      </rPr>
      <t>　１</t>
    </r>
    <r>
      <rPr>
        <b/>
        <sz val="10"/>
        <rFont val="ＭＳ Ｐゴシック"/>
        <family val="3"/>
        <charset val="128"/>
      </rPr>
      <t>分５５秒以内
　　Ｔ　　　２分０５秒以内</t>
    </r>
    <rPh sb="11" eb="13">
      <t>イナイ</t>
    </rPh>
    <rPh sb="25" eb="27">
      <t>イナイ</t>
    </rPh>
    <rPh sb="39" eb="41">
      <t>イナイ</t>
    </rPh>
    <phoneticPr fontId="3"/>
  </si>
  <si>
    <r>
      <t xml:space="preserve">18.5.1 FC
18.6.1-2 HR
</t>
    </r>
    <r>
      <rPr>
        <b/>
        <sz val="8"/>
        <rFont val="ＭＳ Ｐゴシック"/>
        <family val="3"/>
        <charset val="128"/>
      </rPr>
      <t>-2.0</t>
    </r>
    <phoneticPr fontId="15" type="noConversion"/>
  </si>
  <si>
    <t>確認シート（印刷版：エントリー）</t>
    <rPh sb="0" eb="2">
      <t>カクニン</t>
    </rPh>
    <rPh sb="6" eb="8">
      <t>インサツバン</t>
    </rPh>
    <rPh sb="8" eb="9">
      <t>バン</t>
    </rPh>
    <phoneticPr fontId="3"/>
  </si>
  <si>
    <t>東京都ＡＳ　マスターズルーティン大会2025</t>
    <rPh sb="0" eb="3">
      <t>トウキョウト</t>
    </rPh>
    <rPh sb="16" eb="18">
      <t>タイカイ</t>
    </rPh>
    <phoneticPr fontId="3"/>
  </si>
  <si>
    <t>※2025/12/31現在の年齢</t>
    <rPh sb="11" eb="13">
      <t>ゲンザイ</t>
    </rPh>
    <rPh sb="14" eb="16">
      <t>ネンレイ</t>
    </rPh>
    <phoneticPr fontId="3"/>
  </si>
  <si>
    <t>①2025世界マスターズ水泳選手権シンガポール大会
ルール適用ルーティン
エントリー　入力・処理マニュアル</t>
    <rPh sb="5" eb="7">
      <t>セカイ</t>
    </rPh>
    <rPh sb="12" eb="14">
      <t>スイエイ</t>
    </rPh>
    <rPh sb="14" eb="17">
      <t>センシュケン</t>
    </rPh>
    <rPh sb="23" eb="25">
      <t>タイカイ</t>
    </rPh>
    <rPh sb="29" eb="31">
      <t>テキヨウ</t>
    </rPh>
    <rPh sb="43" eb="45">
      <t>ニュウリョク</t>
    </rPh>
    <rPh sb="46" eb="48">
      <t>ショリ</t>
    </rPh>
    <phoneticPr fontId="3"/>
  </si>
  <si>
    <t>生年月日情報より、2025年12月31日現在の年齢を自動表示します。</t>
    <rPh sb="0" eb="4">
      <t>セイネンガッピ</t>
    </rPh>
    <rPh sb="4" eb="6">
      <t>ジョウホウ</t>
    </rPh>
    <rPh sb="13" eb="14">
      <t>ネン</t>
    </rPh>
    <rPh sb="16" eb="17">
      <t>ガツ</t>
    </rPh>
    <rPh sb="19" eb="22">
      <t>ニチゲンザイ</t>
    </rPh>
    <rPh sb="20" eb="22">
      <t>ゲンザイ</t>
    </rPh>
    <rPh sb="23" eb="25">
      <t>ネンレイ</t>
    </rPh>
    <rPh sb="26" eb="30">
      <t>ジドウヒョウジ</t>
    </rPh>
    <phoneticPr fontId="3"/>
  </si>
  <si>
    <t>デュエット・ミックスデュエット・チーム</t>
    <phoneticPr fontId="3"/>
  </si>
  <si>
    <t>2025年6月1日（日）</t>
    <rPh sb="10" eb="11">
      <t>ニチ</t>
    </rPh>
    <phoneticPr fontId="3"/>
  </si>
  <si>
    <r>
      <t>入力済みのエントリーフォームファイル名を</t>
    </r>
    <r>
      <rPr>
        <b/>
        <sz val="11"/>
        <rFont val="ＭＳ Ｐゴシック"/>
        <family val="3"/>
        <charset val="128"/>
      </rPr>
      <t>「団体名（略称）」＋「①マスターズor②パフォーマンス」＋「大会名（略称）」</t>
    </r>
    <r>
      <rPr>
        <sz val="11"/>
        <rFont val="ＭＳ Ｐゴシック"/>
        <family val="3"/>
        <charset val="128"/>
      </rPr>
      <t>として保存すること。</t>
    </r>
    <rPh sb="0" eb="2">
      <t>ニュウリョク</t>
    </rPh>
    <rPh sb="2" eb="3">
      <t>ス</t>
    </rPh>
    <rPh sb="18" eb="19">
      <t>メイ</t>
    </rPh>
    <rPh sb="21" eb="23">
      <t>ダンタイ</t>
    </rPh>
    <rPh sb="23" eb="24">
      <t>メイ</t>
    </rPh>
    <rPh sb="25" eb="27">
      <t>リャクショウ</t>
    </rPh>
    <rPh sb="50" eb="52">
      <t>タイカイ</t>
    </rPh>
    <rPh sb="52" eb="53">
      <t>メイ</t>
    </rPh>
    <rPh sb="54" eb="56">
      <t>リャクショウ</t>
    </rPh>
    <rPh sb="61" eb="63">
      <t>ホゾン</t>
    </rPh>
    <phoneticPr fontId="3"/>
  </si>
  <si>
    <t>ファイル名の例）　関東ASC　①マスターズ　マスターズルーティン大会2025</t>
    <rPh sb="4" eb="5">
      <t>メイ</t>
    </rPh>
    <rPh sb="6" eb="7">
      <t>レイ</t>
    </rPh>
    <rPh sb="9" eb="11">
      <t>カントウ</t>
    </rPh>
    <rPh sb="32" eb="34">
      <t>タイカイ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</si>
</sst>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176" formatCode="0_ "/>
    <numFmt numFmtId="177" formatCode="0.0000_ "/>
    <numFmt numFmtId="178" formatCode="0.0000_);[Red]\(0.0000\)"/>
    <numFmt numFmtId="179" formatCode="0.0"/>
    <numFmt numFmtId="180" formatCode="0.0_ "/>
    <numFmt numFmtId="181" formatCode="0.0000;[Red]0.0000"/>
    <numFmt numFmtId="182" formatCode="0.0_);[Red]\(0.0\)"/>
    <numFmt numFmtId="183" formatCode="0_);[Red]\(0\)"/>
  </numFmts>
  <fonts count="71" x14ac:knownFonts="1">
    <font>
      <sz val="11"/>
      <name val="ＭＳ Ｐゴシック"/>
      <family val="3"/>
      <charset val="128"/>
    </font>
    <font>
      <b/>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Ｐゴシック"/>
      <family val="3"/>
      <charset val="128"/>
    </font>
    <font>
      <sz val="16"/>
      <name val="ＭＳ Ｐゴシック"/>
      <family val="3"/>
      <charset val="128"/>
    </font>
    <font>
      <b/>
      <u/>
      <sz val="11"/>
      <name val="ＭＳ Ｐゴシック"/>
      <family val="3"/>
      <charset val="128"/>
    </font>
    <font>
      <sz val="36"/>
      <name val="ＭＳ Ｐゴシック"/>
      <family val="3"/>
      <charset val="128"/>
    </font>
    <font>
      <sz val="48"/>
      <name val="ＭＳ Ｐゴシック"/>
      <family val="3"/>
      <charset val="128"/>
    </font>
    <font>
      <sz val="24"/>
      <name val="ＭＳ Ｐゴシック"/>
      <family val="3"/>
      <charset val="128"/>
    </font>
    <font>
      <sz val="14"/>
      <name val="ＭＳ Ｐゴシック"/>
      <family val="3"/>
      <charset val="128"/>
    </font>
    <font>
      <u/>
      <sz val="11"/>
      <name val="ＭＳ Ｐゴシック"/>
      <family val="3"/>
      <charset val="128"/>
    </font>
    <font>
      <sz val="11"/>
      <color indexed="8"/>
      <name val="Calibri"/>
      <family val="2"/>
    </font>
    <font>
      <sz val="10"/>
      <name val="Arial"/>
      <family val="2"/>
    </font>
    <font>
      <sz val="8"/>
      <name val="Calibri"/>
      <family val="2"/>
    </font>
    <font>
      <b/>
      <sz val="8"/>
      <color indexed="8"/>
      <name val="Calibri"/>
      <family val="2"/>
    </font>
    <font>
      <b/>
      <sz val="11"/>
      <color indexed="8"/>
      <name val="Calibri"/>
      <family val="2"/>
    </font>
    <font>
      <b/>
      <sz val="14"/>
      <color indexed="8"/>
      <name val="Calibri"/>
      <family val="2"/>
    </font>
    <font>
      <b/>
      <sz val="11"/>
      <color indexed="8"/>
      <name val="ＭＳ Ｐゴシック"/>
      <family val="3"/>
      <charset val="128"/>
      <scheme val="minor"/>
    </font>
    <font>
      <sz val="11"/>
      <color indexed="8"/>
      <name val="ＭＳ Ｐゴシック"/>
      <family val="3"/>
      <charset val="128"/>
      <scheme val="minor"/>
    </font>
    <font>
      <b/>
      <sz val="8"/>
      <color indexed="8"/>
      <name val="ＭＳ Ｐゴシック"/>
      <family val="3"/>
      <charset val="128"/>
      <scheme val="minor"/>
    </font>
    <font>
      <b/>
      <sz val="11"/>
      <name val="ＭＳ Ｐゴシック"/>
      <family val="3"/>
      <charset val="128"/>
      <scheme val="minor"/>
    </font>
    <font>
      <b/>
      <sz val="12"/>
      <color indexed="8"/>
      <name val="ＭＳ Ｐゴシック"/>
      <family val="3"/>
      <charset val="128"/>
      <scheme val="minor"/>
    </font>
    <font>
      <b/>
      <sz val="16"/>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1"/>
    </font>
    <font>
      <sz val="11"/>
      <color indexed="10"/>
      <name val="Calibri"/>
      <family val="2"/>
    </font>
    <font>
      <sz val="11"/>
      <color theme="0"/>
      <name val="ＭＳ Ｐゴシック"/>
      <family val="3"/>
      <charset val="128"/>
    </font>
    <font>
      <sz val="10"/>
      <name val="ＭＳ Ｐゴシック"/>
      <family val="3"/>
      <charset val="128"/>
    </font>
    <font>
      <sz val="9"/>
      <name val="ＭＳ Ｐゴシック"/>
      <family val="3"/>
      <charset val="128"/>
    </font>
    <font>
      <b/>
      <sz val="16"/>
      <name val="ＭＳ Ｐゴシック"/>
      <family val="3"/>
      <charset val="128"/>
    </font>
    <font>
      <b/>
      <sz val="20"/>
      <color indexed="8"/>
      <name val="Calibri"/>
      <family val="2"/>
    </font>
    <font>
      <sz val="12"/>
      <color indexed="8"/>
      <name val="ＭＳ Ｐゴシック"/>
      <family val="3"/>
      <charset val="128"/>
      <scheme val="minor"/>
    </font>
    <font>
      <b/>
      <sz val="14"/>
      <color rgb="FF000000"/>
      <name val="ＭＳ Ｐゴシック"/>
      <family val="2"/>
      <charset val="128"/>
    </font>
    <font>
      <b/>
      <sz val="11"/>
      <color rgb="FF000000"/>
      <name val="ＭＳ Ｐゴシック"/>
      <family val="2"/>
      <charset val="128"/>
    </font>
    <font>
      <sz val="14"/>
      <color indexed="8"/>
      <name val="Calibri"/>
      <family val="2"/>
    </font>
    <font>
      <sz val="16"/>
      <name val="Calibri"/>
      <family val="2"/>
    </font>
    <font>
      <b/>
      <sz val="11"/>
      <color theme="0" tint="-0.249977111117893"/>
      <name val="Calibri"/>
      <family val="2"/>
    </font>
    <font>
      <b/>
      <sz val="16"/>
      <color theme="0" tint="-0.249977111117893"/>
      <name val="Calibri"/>
      <family val="2"/>
    </font>
    <font>
      <b/>
      <sz val="11"/>
      <name val="ＭＳ Ｐゴシック"/>
      <family val="2"/>
      <charset val="128"/>
    </font>
    <font>
      <sz val="14"/>
      <name val="Calibri"/>
      <family val="2"/>
    </font>
    <font>
      <b/>
      <sz val="14"/>
      <name val="Calibri"/>
      <family val="2"/>
    </font>
    <font>
      <b/>
      <sz val="12"/>
      <name val="ＭＳ Ｐゴシック"/>
      <family val="3"/>
      <charset val="128"/>
      <scheme val="minor"/>
    </font>
    <font>
      <b/>
      <sz val="9"/>
      <name val="Calibri"/>
      <family val="2"/>
    </font>
    <font>
      <b/>
      <sz val="10"/>
      <name val="ＭＳ Ｐゴシック"/>
      <family val="3"/>
      <charset val="128"/>
      <scheme val="minor"/>
    </font>
    <font>
      <b/>
      <sz val="16"/>
      <name val="Calibri"/>
      <family val="2"/>
    </font>
    <font>
      <b/>
      <sz val="11"/>
      <name val="Calibri"/>
      <family val="2"/>
    </font>
    <font>
      <b/>
      <sz val="14"/>
      <name val="MingLiU-ExtB"/>
      <family val="1"/>
      <charset val="136"/>
    </font>
    <font>
      <b/>
      <sz val="8"/>
      <name val="Calibri"/>
      <family val="2"/>
    </font>
    <font>
      <b/>
      <sz val="12"/>
      <name val="Calibri"/>
      <family val="2"/>
    </font>
    <font>
      <b/>
      <sz val="8"/>
      <name val="ＭＳ Ｐゴシック"/>
      <family val="3"/>
      <charset val="128"/>
      <scheme val="minor"/>
    </font>
    <font>
      <b/>
      <sz val="7"/>
      <name val="ＭＳ Ｐゴシック"/>
      <family val="3"/>
      <charset val="128"/>
    </font>
    <font>
      <b/>
      <sz val="8"/>
      <name val="ＭＳ Ｐゴシック"/>
      <family val="3"/>
      <charset val="128"/>
    </font>
    <font>
      <b/>
      <sz val="10"/>
      <name val="ＭＳ Ｐゴシック"/>
      <family val="3"/>
      <charset val="128"/>
    </font>
    <font>
      <b/>
      <sz val="10"/>
      <name val="ＭＳ Ｐゴシック"/>
      <family val="2"/>
      <charset val="128"/>
    </font>
    <font>
      <b/>
      <sz val="10"/>
      <name val="Calibri"/>
      <family val="2"/>
    </font>
    <font>
      <b/>
      <sz val="6"/>
      <name val="ＭＳ Ｐゴシック"/>
      <family val="3"/>
      <charset val="128"/>
      <scheme val="minor"/>
    </font>
    <font>
      <b/>
      <sz val="9"/>
      <name val="ＭＳ Ｐゴシック"/>
      <family val="3"/>
      <charset val="128"/>
      <scheme val="minor"/>
    </font>
  </fonts>
  <fills count="35">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3"/>
        <bgColor indexed="64"/>
      </patternFill>
    </fill>
    <fill>
      <patternFill patternType="solid">
        <fgColor rgb="FFCCFFFF"/>
        <bgColor indexed="64"/>
      </patternFill>
    </fill>
    <fill>
      <patternFill patternType="solid">
        <fgColor theme="0" tint="-0.249977111117893"/>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99"/>
        <bgColor indexed="64"/>
      </patternFill>
    </fill>
    <fill>
      <patternFill patternType="solid">
        <fgColor theme="0"/>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rgb="FFFF99FF"/>
        <bgColor indexed="64"/>
      </patternFill>
    </fill>
  </fills>
  <borders count="1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double">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double">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double">
        <color indexed="64"/>
      </top>
      <bottom/>
      <diagonal/>
    </border>
    <border>
      <left/>
      <right style="medium">
        <color indexed="64"/>
      </right>
      <top style="medium">
        <color indexed="64"/>
      </top>
      <bottom style="thin">
        <color indexed="64"/>
      </bottom>
      <diagonal/>
    </border>
    <border>
      <left/>
      <right style="thin">
        <color indexed="64"/>
      </right>
      <top style="double">
        <color indexed="64"/>
      </top>
      <bottom/>
      <diagonal/>
    </border>
    <border>
      <left/>
      <right style="medium">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double">
        <color indexed="64"/>
      </top>
      <bottom style="thin">
        <color indexed="64"/>
      </bottom>
      <diagonal/>
    </border>
    <border>
      <left style="medium">
        <color indexed="64"/>
      </left>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bottom style="medium">
        <color indexed="64"/>
      </bottom>
      <diagonal/>
    </border>
    <border>
      <left style="thin">
        <color indexed="64"/>
      </left>
      <right/>
      <top style="medium">
        <color indexed="64"/>
      </top>
      <bottom style="double">
        <color indexed="64"/>
      </bottom>
      <diagonal/>
    </border>
    <border>
      <left/>
      <right/>
      <top/>
      <bottom style="medium">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medium">
        <color indexed="64"/>
      </right>
      <top style="double">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style="hair">
        <color indexed="64"/>
      </left>
      <right style="thin">
        <color indexed="64"/>
      </right>
      <top style="double">
        <color indexed="64"/>
      </top>
      <bottom/>
      <diagonal/>
    </border>
    <border>
      <left style="thin">
        <color indexed="64"/>
      </left>
      <right/>
      <top style="double">
        <color indexed="64"/>
      </top>
      <bottom/>
      <diagonal/>
    </border>
  </borders>
  <cellStyleXfs count="49">
    <xf numFmtId="0" fontId="0" fillId="0" borderId="0"/>
    <xf numFmtId="0" fontId="13" fillId="0" borderId="0"/>
    <xf numFmtId="0" fontId="4" fillId="0" borderId="0" applyNumberFormat="0" applyFill="0" applyBorder="0" applyAlignment="0" applyProtection="0">
      <alignment vertical="top"/>
      <protection locked="0"/>
    </xf>
    <xf numFmtId="0" fontId="14" fillId="0" borderId="0"/>
    <xf numFmtId="0" fontId="2" fillId="0" borderId="0">
      <alignment vertical="center"/>
    </xf>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7" borderId="0" applyNumberFormat="0" applyBorder="0" applyAlignment="0" applyProtection="0"/>
    <xf numFmtId="0" fontId="25" fillId="18"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5" borderId="0" applyNumberFormat="0" applyBorder="0" applyAlignment="0" applyProtection="0"/>
    <xf numFmtId="0" fontId="26" fillId="9" borderId="0" applyNumberFormat="0" applyBorder="0" applyAlignment="0" applyProtection="0"/>
    <xf numFmtId="0" fontId="27" fillId="26" borderId="93" applyNumberFormat="0" applyAlignment="0" applyProtection="0"/>
    <xf numFmtId="0" fontId="28" fillId="27" borderId="94" applyNumberFormat="0" applyAlignment="0" applyProtection="0"/>
    <xf numFmtId="0" fontId="29" fillId="0" borderId="0" applyNumberFormat="0" applyFill="0" applyBorder="0" applyAlignment="0" applyProtection="0"/>
    <xf numFmtId="0" fontId="30" fillId="10" borderId="0" applyNumberFormat="0" applyBorder="0" applyAlignment="0" applyProtection="0"/>
    <xf numFmtId="0" fontId="31" fillId="0" borderId="95" applyNumberFormat="0" applyFill="0" applyAlignment="0" applyProtection="0"/>
    <xf numFmtId="0" fontId="32" fillId="0" borderId="96" applyNumberFormat="0" applyFill="0" applyAlignment="0" applyProtection="0"/>
    <xf numFmtId="0" fontId="33" fillId="0" borderId="97" applyNumberFormat="0" applyFill="0" applyAlignment="0" applyProtection="0"/>
    <xf numFmtId="0" fontId="33" fillId="0" borderId="0" applyNumberFormat="0" applyFill="0" applyBorder="0" applyAlignment="0" applyProtection="0"/>
    <xf numFmtId="0" fontId="34" fillId="13" borderId="93" applyNumberFormat="0" applyAlignment="0" applyProtection="0"/>
    <xf numFmtId="0" fontId="35" fillId="0" borderId="98" applyNumberFormat="0" applyFill="0" applyAlignment="0" applyProtection="0"/>
    <xf numFmtId="0" fontId="36" fillId="28" borderId="0" applyNumberFormat="0" applyBorder="0" applyAlignment="0" applyProtection="0"/>
    <xf numFmtId="0" fontId="13" fillId="29" borderId="99" applyNumberFormat="0" applyFont="0" applyAlignment="0" applyProtection="0"/>
    <xf numFmtId="0" fontId="37" fillId="26" borderId="100" applyNumberFormat="0" applyAlignment="0" applyProtection="0"/>
    <xf numFmtId="0" fontId="14" fillId="0" borderId="0"/>
    <xf numFmtId="0" fontId="38" fillId="0" borderId="0" applyNumberFormat="0" applyFill="0" applyBorder="0" applyAlignment="0" applyProtection="0"/>
    <xf numFmtId="0" fontId="17" fillId="0" borderId="101" applyNumberFormat="0" applyFill="0" applyAlignment="0" applyProtection="0"/>
    <xf numFmtId="0" fontId="39" fillId="0" borderId="0" applyNumberFormat="0" applyFill="0" applyBorder="0" applyAlignment="0" applyProtection="0"/>
    <xf numFmtId="38" fontId="2" fillId="0" borderId="0" applyFont="0" applyFill="0" applyBorder="0" applyAlignment="0" applyProtection="0">
      <alignment vertical="center"/>
    </xf>
    <xf numFmtId="0" fontId="2" fillId="0" borderId="0">
      <alignment vertical="center"/>
    </xf>
  </cellStyleXfs>
  <cellXfs count="830">
    <xf numFmtId="0" fontId="0" fillId="0" borderId="0" xfId="0"/>
    <xf numFmtId="0" fontId="0" fillId="0" borderId="3" xfId="0" applyBorder="1" applyAlignment="1">
      <alignment horizontal="center" vertical="center"/>
    </xf>
    <xf numFmtId="0" fontId="0" fillId="2" borderId="1"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1" xfId="0" applyFill="1" applyBorder="1" applyAlignment="1">
      <alignment horizontal="center" vertical="center"/>
    </xf>
    <xf numFmtId="0" fontId="0" fillId="2" borderId="5" xfId="0" applyFill="1" applyBorder="1" applyAlignment="1">
      <alignment horizontal="center" vertical="center"/>
    </xf>
    <xf numFmtId="49" fontId="0" fillId="0" borderId="0" xfId="0" applyNumberFormat="1"/>
    <xf numFmtId="0" fontId="6" fillId="3" borderId="0" xfId="0" applyFont="1" applyFill="1"/>
    <xf numFmtId="0" fontId="0" fillId="3" borderId="0" xfId="0" applyFill="1"/>
    <xf numFmtId="49" fontId="0" fillId="3" borderId="0" xfId="0" applyNumberFormat="1" applyFill="1" applyAlignment="1">
      <alignment horizontal="center" vertical="center"/>
    </xf>
    <xf numFmtId="0" fontId="2" fillId="3" borderId="0" xfId="4" applyFill="1">
      <alignment vertical="center"/>
    </xf>
    <xf numFmtId="0" fontId="6" fillId="0" borderId="0" xfId="0" applyFont="1"/>
    <xf numFmtId="0" fontId="1" fillId="0" borderId="0" xfId="0" applyFont="1" applyAlignment="1">
      <alignment horizontal="center"/>
    </xf>
    <xf numFmtId="0" fontId="0" fillId="0" borderId="0" xfId="0" applyAlignment="1">
      <alignment horizontal="center"/>
    </xf>
    <xf numFmtId="0" fontId="2" fillId="0" borderId="0" xfId="0" applyFont="1"/>
    <xf numFmtId="0" fontId="4" fillId="0" borderId="0" xfId="2" applyFill="1" applyBorder="1" applyAlignment="1" applyProtection="1"/>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center"/>
    </xf>
    <xf numFmtId="0" fontId="2" fillId="0" borderId="0" xfId="0" applyFont="1" applyAlignment="1">
      <alignment horizontal="center" vertical="center"/>
    </xf>
    <xf numFmtId="0" fontId="12" fillId="0" borderId="0" xfId="2" applyFont="1" applyFill="1" applyBorder="1" applyAlignment="1" applyProtection="1"/>
    <xf numFmtId="49" fontId="0" fillId="0" borderId="0" xfId="0" applyNumberFormat="1" applyAlignment="1">
      <alignment horizontal="left" vertical="center"/>
    </xf>
    <xf numFmtId="176" fontId="0" fillId="0" borderId="0" xfId="0" applyNumberFormat="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shrinkToFit="1"/>
    </xf>
    <xf numFmtId="0" fontId="12" fillId="0" borderId="0" xfId="0" applyFont="1"/>
    <xf numFmtId="0" fontId="17" fillId="0" borderId="0" xfId="1" applyFont="1"/>
    <xf numFmtId="0" fontId="0" fillId="0" borderId="1" xfId="0" applyBorder="1" applyAlignment="1">
      <alignment horizontal="center" vertical="center"/>
    </xf>
    <xf numFmtId="0" fontId="19" fillId="0" borderId="0" xfId="1" applyFont="1"/>
    <xf numFmtId="0" fontId="0" fillId="2" borderId="9" xfId="0" applyFill="1" applyBorder="1" applyAlignment="1">
      <alignment horizontal="center" vertical="center"/>
    </xf>
    <xf numFmtId="0" fontId="9" fillId="3" borderId="0" xfId="0" applyFont="1" applyFill="1" applyAlignment="1">
      <alignment horizontal="center" vertical="center"/>
    </xf>
    <xf numFmtId="0" fontId="8" fillId="3" borderId="0" xfId="0" applyFont="1" applyFill="1" applyAlignment="1">
      <alignment vertical="center"/>
    </xf>
    <xf numFmtId="0" fontId="9" fillId="3" borderId="0" xfId="0" applyFont="1" applyFill="1" applyAlignment="1">
      <alignment vertical="center"/>
    </xf>
    <xf numFmtId="0" fontId="0" fillId="31" borderId="0" xfId="0" applyFill="1"/>
    <xf numFmtId="0" fontId="0" fillId="3" borderId="0" xfId="0" applyFill="1" applyAlignment="1">
      <alignment vertical="center"/>
    </xf>
    <xf numFmtId="0" fontId="0" fillId="0" borderId="38" xfId="0" applyBorder="1" applyAlignment="1">
      <alignment horizontal="center" vertical="center"/>
    </xf>
    <xf numFmtId="0" fontId="40" fillId="0" borderId="69" xfId="0" applyFont="1" applyBorder="1" applyAlignment="1">
      <alignment horizontal="center" vertical="center"/>
    </xf>
    <xf numFmtId="0" fontId="40" fillId="0" borderId="81" xfId="0" applyFont="1" applyBorder="1" applyAlignment="1">
      <alignment horizontal="center" vertical="center"/>
    </xf>
    <xf numFmtId="0" fontId="40" fillId="0" borderId="71" xfId="0" applyFont="1" applyBorder="1" applyAlignment="1">
      <alignment horizontal="center" vertical="center"/>
    </xf>
    <xf numFmtId="0" fontId="40" fillId="0" borderId="70" xfId="0" applyFont="1" applyBorder="1" applyAlignment="1">
      <alignment horizontal="center" vertical="center"/>
    </xf>
    <xf numFmtId="0" fontId="9" fillId="31" borderId="0" xfId="0" applyFont="1" applyFill="1" applyAlignment="1">
      <alignment vertical="center"/>
    </xf>
    <xf numFmtId="0" fontId="8" fillId="31" borderId="0" xfId="0" applyFont="1" applyFill="1" applyAlignment="1">
      <alignment vertical="center"/>
    </xf>
    <xf numFmtId="0" fontId="0" fillId="0" borderId="125"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0" fontId="43" fillId="0" borderId="0" xfId="0" applyFont="1"/>
    <xf numFmtId="0" fontId="44" fillId="0" borderId="0" xfId="1" applyFont="1"/>
    <xf numFmtId="0" fontId="23" fillId="0" borderId="0" xfId="1" applyFont="1"/>
    <xf numFmtId="0" fontId="23" fillId="0" borderId="0" xfId="1" applyFont="1" applyAlignment="1">
      <alignment shrinkToFit="1"/>
    </xf>
    <xf numFmtId="0" fontId="18" fillId="0" borderId="16" xfId="1" applyFont="1" applyBorder="1" applyAlignment="1">
      <alignment horizontal="center" vertical="center"/>
    </xf>
    <xf numFmtId="0" fontId="18" fillId="0" borderId="1" xfId="1" applyFont="1" applyBorder="1" applyAlignment="1">
      <alignment horizontal="center"/>
    </xf>
    <xf numFmtId="0" fontId="18" fillId="0" borderId="6" xfId="1" applyFont="1" applyBorder="1" applyAlignment="1">
      <alignment horizontal="center"/>
    </xf>
    <xf numFmtId="0" fontId="16" fillId="0" borderId="8" xfId="1" applyFont="1" applyBorder="1" applyAlignment="1">
      <alignment horizontal="center"/>
    </xf>
    <xf numFmtId="0" fontId="17" fillId="0" borderId="8" xfId="1" applyFont="1" applyBorder="1"/>
    <xf numFmtId="0" fontId="17" fillId="0" borderId="0" xfId="1" applyFont="1" applyAlignment="1">
      <alignment horizontal="right"/>
    </xf>
    <xf numFmtId="0" fontId="19" fillId="0" borderId="0" xfId="1" applyFont="1" applyAlignment="1">
      <alignment horizontal="right" vertical="center"/>
    </xf>
    <xf numFmtId="0" fontId="21" fillId="0" borderId="0" xfId="1" applyFont="1" applyAlignment="1">
      <alignment wrapText="1"/>
    </xf>
    <xf numFmtId="0" fontId="21" fillId="0" borderId="0" xfId="1" applyFont="1" applyAlignment="1">
      <alignment horizontal="right"/>
    </xf>
    <xf numFmtId="0" fontId="46" fillId="0" borderId="2" xfId="1" applyFont="1" applyBorder="1" applyAlignment="1">
      <alignment horizontal="center"/>
    </xf>
    <xf numFmtId="0" fontId="46" fillId="0" borderId="6" xfId="1" applyFont="1" applyBorder="1" applyAlignment="1">
      <alignment horizontal="center"/>
    </xf>
    <xf numFmtId="0" fontId="18" fillId="0" borderId="7" xfId="1" applyFont="1" applyBorder="1" applyAlignment="1">
      <alignment horizontal="center"/>
    </xf>
    <xf numFmtId="0" fontId="17" fillId="0" borderId="133" xfId="1" applyFont="1" applyBorder="1"/>
    <xf numFmtId="0" fontId="17" fillId="0" borderId="138" xfId="1" applyFont="1" applyBorder="1"/>
    <xf numFmtId="0" fontId="47" fillId="0" borderId="131" xfId="1" applyFont="1" applyBorder="1" applyAlignment="1">
      <alignment horizontal="center" vertical="center"/>
    </xf>
    <xf numFmtId="0" fontId="17" fillId="0" borderId="139" xfId="1" applyFont="1" applyBorder="1"/>
    <xf numFmtId="0" fontId="17" fillId="0" borderId="132" xfId="1" applyFont="1" applyBorder="1"/>
    <xf numFmtId="0" fontId="19" fillId="0" borderId="0" xfId="1" applyFont="1" applyAlignment="1">
      <alignment vertical="center"/>
    </xf>
    <xf numFmtId="0" fontId="49" fillId="0" borderId="0" xfId="0" applyFont="1" applyAlignment="1">
      <alignment vertical="center" shrinkToFit="1"/>
    </xf>
    <xf numFmtId="0" fontId="48" fillId="0" borderId="0" xfId="1" applyFont="1" applyAlignment="1">
      <alignment vertical="center"/>
    </xf>
    <xf numFmtId="0" fontId="50" fillId="0" borderId="0" xfId="1" applyFont="1"/>
    <xf numFmtId="0" fontId="50" fillId="0" borderId="0" xfId="1" applyFont="1" applyAlignment="1">
      <alignment vertical="center"/>
    </xf>
    <xf numFmtId="0" fontId="50" fillId="0" borderId="0" xfId="1" applyFont="1" applyAlignment="1">
      <alignment vertical="center" wrapText="1"/>
    </xf>
    <xf numFmtId="0" fontId="22" fillId="0" borderId="0" xfId="1" applyFont="1"/>
    <xf numFmtId="0" fontId="0" fillId="0" borderId="142" xfId="0" applyBorder="1" applyAlignment="1">
      <alignment horizontal="center" vertical="center"/>
    </xf>
    <xf numFmtId="0" fontId="45" fillId="0" borderId="0" xfId="1" applyFont="1"/>
    <xf numFmtId="0" fontId="0" fillId="31" borderId="0" xfId="0" applyFill="1" applyAlignment="1">
      <alignment horizontal="center"/>
    </xf>
    <xf numFmtId="0" fontId="0" fillId="31" borderId="14" xfId="0" applyFill="1" applyBorder="1" applyAlignment="1">
      <alignment horizontal="center" shrinkToFit="1"/>
    </xf>
    <xf numFmtId="0" fontId="0" fillId="31" borderId="135" xfId="0" applyFill="1" applyBorder="1" applyAlignment="1">
      <alignment horizontal="center"/>
    </xf>
    <xf numFmtId="0" fontId="0" fillId="31" borderId="110" xfId="0" applyFill="1" applyBorder="1" applyAlignment="1">
      <alignment horizontal="center"/>
    </xf>
    <xf numFmtId="0" fontId="0" fillId="31" borderId="143" xfId="0" applyFill="1" applyBorder="1" applyAlignment="1">
      <alignment horizontal="center"/>
    </xf>
    <xf numFmtId="0" fontId="0" fillId="31" borderId="80" xfId="0" applyFill="1" applyBorder="1" applyAlignment="1">
      <alignment horizontal="center" shrinkToFit="1"/>
    </xf>
    <xf numFmtId="0" fontId="0" fillId="31" borderId="82" xfId="0" applyFill="1" applyBorder="1" applyAlignment="1">
      <alignment horizontal="center"/>
    </xf>
    <xf numFmtId="0" fontId="0" fillId="31" borderId="120" xfId="0" applyFill="1" applyBorder="1" applyAlignment="1">
      <alignment horizontal="center"/>
    </xf>
    <xf numFmtId="0" fontId="0" fillId="31" borderId="120" xfId="0" applyFill="1" applyBorder="1"/>
    <xf numFmtId="0" fontId="0" fillId="31" borderId="121" xfId="0" applyFill="1" applyBorder="1" applyAlignment="1">
      <alignment horizontal="center"/>
    </xf>
    <xf numFmtId="0" fontId="0" fillId="31" borderId="135" xfId="0" applyFill="1" applyBorder="1"/>
    <xf numFmtId="0" fontId="0" fillId="31" borderId="24" xfId="0" applyFill="1" applyBorder="1"/>
    <xf numFmtId="0" fontId="6" fillId="31" borderId="0" xfId="0" applyFont="1" applyFill="1"/>
    <xf numFmtId="0" fontId="9" fillId="31" borderId="0" xfId="0" applyFont="1" applyFill="1" applyAlignment="1">
      <alignment horizontal="center" vertical="center"/>
    </xf>
    <xf numFmtId="0" fontId="22" fillId="5" borderId="0" xfId="1" applyFont="1" applyFill="1" applyAlignment="1" applyProtection="1">
      <alignment horizontal="center"/>
      <protection locked="0"/>
    </xf>
    <xf numFmtId="0" fontId="0" fillId="2" borderId="24" xfId="0" applyFill="1" applyBorder="1" applyAlignment="1">
      <alignment horizontal="center" vertical="center"/>
    </xf>
    <xf numFmtId="0" fontId="0" fillId="0" borderId="9" xfId="0" applyBorder="1" applyAlignment="1">
      <alignment horizontal="center" vertical="center"/>
    </xf>
    <xf numFmtId="0" fontId="0" fillId="0" borderId="70" xfId="0" applyBorder="1" applyAlignment="1">
      <alignment horizontal="center" vertical="center"/>
    </xf>
    <xf numFmtId="0" fontId="0" fillId="31" borderId="1" xfId="0" applyFill="1" applyBorder="1"/>
    <xf numFmtId="0" fontId="0" fillId="31" borderId="5" xfId="0" applyFill="1" applyBorder="1"/>
    <xf numFmtId="0" fontId="0" fillId="31" borderId="4" xfId="0" applyFill="1" applyBorder="1"/>
    <xf numFmtId="0" fontId="0" fillId="0" borderId="2" xfId="0" applyBorder="1" applyAlignment="1">
      <alignment horizontal="center" vertical="center"/>
    </xf>
    <xf numFmtId="0" fontId="20" fillId="0" borderId="0" xfId="1" applyFont="1"/>
    <xf numFmtId="0" fontId="47" fillId="0" borderId="0" xfId="1" applyFont="1" applyAlignment="1">
      <alignment vertical="center"/>
    </xf>
    <xf numFmtId="0" fontId="17" fillId="0" borderId="0" xfId="1" applyFont="1" applyAlignment="1">
      <alignment vertical="center"/>
    </xf>
    <xf numFmtId="0" fontId="18" fillId="0" borderId="1" xfId="1" applyFont="1" applyBorder="1" applyAlignment="1">
      <alignment horizontal="center" vertical="center"/>
    </xf>
    <xf numFmtId="0" fontId="17" fillId="0" borderId="133" xfId="1" applyFont="1" applyBorder="1" applyAlignment="1">
      <alignment vertical="center"/>
    </xf>
    <xf numFmtId="0" fontId="18" fillId="0" borderId="1" xfId="1" quotePrefix="1" applyFont="1" applyBorder="1" applyAlignment="1">
      <alignment horizontal="center" vertical="center"/>
    </xf>
    <xf numFmtId="0" fontId="18" fillId="0" borderId="7" xfId="1" quotePrefix="1" applyFont="1" applyBorder="1" applyAlignment="1">
      <alignment horizontal="center" vertical="center"/>
    </xf>
    <xf numFmtId="0" fontId="46" fillId="0" borderId="2" xfId="1" applyFont="1" applyBorder="1" applyAlignment="1">
      <alignment horizontal="center" vertical="center"/>
    </xf>
    <xf numFmtId="0" fontId="46" fillId="0" borderId="1" xfId="1" applyFont="1" applyBorder="1" applyAlignment="1">
      <alignment horizontal="center" vertical="center"/>
    </xf>
    <xf numFmtId="0" fontId="17" fillId="0" borderId="138" xfId="1" applyFont="1" applyBorder="1" applyAlignment="1">
      <alignment vertical="center"/>
    </xf>
    <xf numFmtId="0" fontId="16" fillId="0" borderId="0" xfId="1" applyFont="1"/>
    <xf numFmtId="0" fontId="16" fillId="0" borderId="0" xfId="1" applyFont="1" applyAlignment="1">
      <alignment horizontal="right"/>
    </xf>
    <xf numFmtId="177" fontId="24" fillId="0" borderId="0" xfId="1" applyNumberFormat="1" applyFont="1" applyAlignment="1">
      <alignment horizontal="right"/>
    </xf>
    <xf numFmtId="0" fontId="50" fillId="0" borderId="0" xfId="1" applyFont="1" applyAlignment="1">
      <alignment wrapText="1"/>
    </xf>
    <xf numFmtId="177" fontId="51" fillId="0" borderId="0" xfId="1" applyNumberFormat="1" applyFont="1"/>
    <xf numFmtId="0" fontId="5" fillId="3" borderId="72" xfId="0" applyFont="1" applyFill="1" applyBorder="1" applyAlignment="1">
      <alignment horizontal="center" vertical="center"/>
    </xf>
    <xf numFmtId="0" fontId="0" fillId="3" borderId="103" xfId="0" applyFill="1" applyBorder="1" applyAlignment="1" applyProtection="1">
      <alignment horizontal="center" vertical="center" shrinkToFit="1"/>
      <protection locked="0"/>
    </xf>
    <xf numFmtId="0" fontId="0" fillId="3" borderId="103" xfId="0" applyFill="1" applyBorder="1" applyAlignment="1" applyProtection="1">
      <alignment horizontal="center" vertical="center"/>
      <protection locked="0"/>
    </xf>
    <xf numFmtId="0" fontId="5" fillId="3" borderId="72" xfId="0" applyFont="1" applyFill="1" applyBorder="1" applyAlignment="1">
      <alignment horizontal="center" vertical="center" shrinkToFit="1"/>
    </xf>
    <xf numFmtId="0" fontId="42" fillId="3" borderId="16" xfId="0" applyFont="1" applyFill="1" applyBorder="1" applyAlignment="1">
      <alignment horizontal="center" vertical="center"/>
    </xf>
    <xf numFmtId="0" fontId="42" fillId="3" borderId="10" xfId="0" applyFont="1" applyFill="1" applyBorder="1" applyAlignment="1">
      <alignment horizontal="center" vertical="center"/>
    </xf>
    <xf numFmtId="0" fontId="0" fillId="3" borderId="102" xfId="0" applyFill="1" applyBorder="1" applyAlignment="1" applyProtection="1">
      <alignment horizontal="center" vertical="center"/>
      <protection locked="0"/>
    </xf>
    <xf numFmtId="0" fontId="0" fillId="3" borderId="105" xfId="0" applyFill="1" applyBorder="1" applyAlignment="1" applyProtection="1">
      <alignment horizontal="center" vertical="center" shrinkToFit="1"/>
      <protection locked="0"/>
    </xf>
    <xf numFmtId="0" fontId="0" fillId="3" borderId="105" xfId="0" applyFill="1" applyBorder="1" applyAlignment="1" applyProtection="1">
      <alignment horizontal="center" vertical="center"/>
      <protection locked="0"/>
    </xf>
    <xf numFmtId="0" fontId="0" fillId="31" borderId="103" xfId="0" applyFill="1" applyBorder="1" applyAlignment="1">
      <alignment horizontal="center" vertical="center" shrinkToFit="1"/>
    </xf>
    <xf numFmtId="0" fontId="0" fillId="31" borderId="58" xfId="0" applyFill="1" applyBorder="1" applyAlignment="1">
      <alignment horizontal="center" vertical="center"/>
    </xf>
    <xf numFmtId="0" fontId="5" fillId="31" borderId="72" xfId="0" applyFont="1" applyFill="1" applyBorder="1" applyAlignment="1">
      <alignment horizontal="center" vertical="center"/>
    </xf>
    <xf numFmtId="0" fontId="42" fillId="31" borderId="16" xfId="0" applyFont="1" applyFill="1" applyBorder="1" applyAlignment="1">
      <alignment horizontal="center" vertical="center"/>
    </xf>
    <xf numFmtId="0" fontId="0" fillId="31" borderId="56" xfId="0" applyFill="1" applyBorder="1" applyAlignment="1">
      <alignment horizontal="center" vertical="center"/>
    </xf>
    <xf numFmtId="0" fontId="0" fillId="31" borderId="102" xfId="0" applyFill="1" applyBorder="1" applyAlignment="1">
      <alignment horizontal="center" vertical="center" shrinkToFit="1"/>
    </xf>
    <xf numFmtId="0" fontId="0" fillId="31" borderId="65" xfId="0" applyFill="1" applyBorder="1" applyAlignment="1">
      <alignment horizontal="center" vertical="center"/>
    </xf>
    <xf numFmtId="0" fontId="0" fillId="31" borderId="105" xfId="0" applyFill="1" applyBorder="1" applyAlignment="1">
      <alignment horizontal="center" vertical="center" shrinkToFit="1"/>
    </xf>
    <xf numFmtId="0" fontId="42" fillId="3" borderId="1" xfId="0" applyFont="1" applyFill="1" applyBorder="1" applyAlignment="1">
      <alignment horizontal="center" vertical="center"/>
    </xf>
    <xf numFmtId="0" fontId="0" fillId="31" borderId="103" xfId="0" applyFill="1" applyBorder="1" applyAlignment="1">
      <alignment horizontal="center" vertical="center"/>
    </xf>
    <xf numFmtId="0" fontId="0" fillId="31" borderId="102" xfId="0" applyFill="1" applyBorder="1" applyAlignment="1">
      <alignment horizontal="center" vertical="center"/>
    </xf>
    <xf numFmtId="0" fontId="0" fillId="31" borderId="105" xfId="0" applyFill="1" applyBorder="1" applyAlignment="1">
      <alignment horizontal="center" vertical="center"/>
    </xf>
    <xf numFmtId="0" fontId="5" fillId="3" borderId="83" xfId="0" applyFont="1" applyFill="1" applyBorder="1" applyAlignment="1">
      <alignment horizontal="center" vertical="center"/>
    </xf>
    <xf numFmtId="0" fontId="0" fillId="3" borderId="149" xfId="0" applyFill="1" applyBorder="1" applyAlignment="1" applyProtection="1">
      <alignment horizontal="center" vertical="center"/>
      <protection locked="0"/>
    </xf>
    <xf numFmtId="0" fontId="0" fillId="3" borderId="150" xfId="0" applyFill="1" applyBorder="1" applyAlignment="1" applyProtection="1">
      <alignment horizontal="center" vertical="center"/>
      <protection locked="0"/>
    </xf>
    <xf numFmtId="0" fontId="0" fillId="3" borderId="151" xfId="0" applyFill="1" applyBorder="1" applyAlignment="1" applyProtection="1">
      <alignment horizontal="center" vertical="center"/>
      <protection locked="0"/>
    </xf>
    <xf numFmtId="0" fontId="5" fillId="31" borderId="7" xfId="0" applyFont="1" applyFill="1" applyBorder="1" applyAlignment="1">
      <alignment horizontal="center" vertical="center" shrinkToFit="1"/>
    </xf>
    <xf numFmtId="0" fontId="5" fillId="31" borderId="7" xfId="0" applyFont="1" applyFill="1" applyBorder="1" applyAlignment="1">
      <alignment horizontal="center" vertical="center"/>
    </xf>
    <xf numFmtId="0" fontId="0" fillId="31" borderId="146" xfId="0" applyFill="1" applyBorder="1" applyAlignment="1">
      <alignment horizontal="center" vertical="center"/>
    </xf>
    <xf numFmtId="0" fontId="0" fillId="31" borderId="147" xfId="0" applyFill="1" applyBorder="1" applyAlignment="1">
      <alignment horizontal="center" vertical="center"/>
    </xf>
    <xf numFmtId="0" fontId="0" fillId="31" borderId="148" xfId="0" applyFill="1" applyBorder="1" applyAlignment="1">
      <alignment horizontal="center" vertical="center"/>
    </xf>
    <xf numFmtId="0" fontId="5" fillId="31" borderId="83" xfId="0" applyFont="1" applyFill="1" applyBorder="1" applyAlignment="1">
      <alignment horizontal="center" vertical="center"/>
    </xf>
    <xf numFmtId="0" fontId="0" fillId="31" borderId="149" xfId="0" applyFill="1" applyBorder="1" applyAlignment="1">
      <alignment horizontal="center" vertical="center"/>
    </xf>
    <xf numFmtId="0" fontId="0" fillId="31" borderId="150" xfId="0" applyFill="1" applyBorder="1" applyAlignment="1">
      <alignment horizontal="center" vertical="center"/>
    </xf>
    <xf numFmtId="0" fontId="0" fillId="31" borderId="151" xfId="0" applyFill="1" applyBorder="1" applyAlignment="1">
      <alignment horizontal="center" vertical="center"/>
    </xf>
    <xf numFmtId="0" fontId="0" fillId="33" borderId="0" xfId="0" applyFill="1"/>
    <xf numFmtId="0" fontId="0" fillId="34" borderId="0" xfId="0" applyFill="1"/>
    <xf numFmtId="0" fontId="0" fillId="7" borderId="0" xfId="0" applyFill="1"/>
    <xf numFmtId="0" fontId="0" fillId="3" borderId="43" xfId="0" applyFill="1" applyBorder="1" applyAlignment="1" applyProtection="1">
      <alignment horizontal="center" vertical="center"/>
      <protection locked="0"/>
    </xf>
    <xf numFmtId="0" fontId="0" fillId="3" borderId="47" xfId="0"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49" fontId="0" fillId="0" borderId="38" xfId="0" applyNumberFormat="1" applyBorder="1" applyAlignment="1">
      <alignment horizontal="center" vertical="center"/>
    </xf>
    <xf numFmtId="49" fontId="0" fillId="0" borderId="9" xfId="0" applyNumberFormat="1" applyBorder="1" applyAlignment="1">
      <alignment horizontal="center" vertical="center"/>
    </xf>
    <xf numFmtId="49" fontId="0" fillId="2" borderId="9" xfId="0" applyNumberFormat="1" applyFill="1" applyBorder="1" applyAlignment="1">
      <alignment horizontal="center" vertical="center"/>
    </xf>
    <xf numFmtId="49" fontId="0" fillId="2" borderId="24" xfId="0" applyNumberFormat="1" applyFill="1" applyBorder="1" applyAlignment="1">
      <alignment horizontal="center" vertical="center"/>
    </xf>
    <xf numFmtId="49" fontId="40" fillId="0" borderId="70" xfId="0" applyNumberFormat="1" applyFont="1" applyBorder="1" applyAlignment="1">
      <alignment horizontal="center" vertical="center"/>
    </xf>
    <xf numFmtId="49" fontId="0" fillId="0" borderId="70" xfId="0" applyNumberFormat="1" applyBorder="1" applyAlignment="1">
      <alignment horizontal="center" vertical="center"/>
    </xf>
    <xf numFmtId="49" fontId="40" fillId="0" borderId="81" xfId="0" applyNumberFormat="1" applyFont="1" applyBorder="1" applyAlignment="1">
      <alignment horizontal="center" vertical="center"/>
    </xf>
    <xf numFmtId="49" fontId="40" fillId="0" borderId="69" xfId="0" applyNumberFormat="1" applyFont="1" applyBorder="1" applyAlignment="1">
      <alignment horizontal="center" vertical="center"/>
    </xf>
    <xf numFmtId="49" fontId="40" fillId="0" borderId="71" xfId="0" applyNumberFormat="1" applyFont="1" applyBorder="1" applyAlignment="1">
      <alignment horizontal="center" vertical="center"/>
    </xf>
    <xf numFmtId="0" fontId="0" fillId="3" borderId="154" xfId="0" applyFill="1" applyBorder="1" applyAlignment="1" applyProtection="1">
      <alignment horizontal="center" vertical="center"/>
      <protection locked="0"/>
    </xf>
    <xf numFmtId="0" fontId="0" fillId="3" borderId="155" xfId="0" applyFill="1" applyBorder="1" applyAlignment="1" applyProtection="1">
      <alignment horizontal="center" vertical="center" shrinkToFit="1"/>
      <protection locked="0"/>
    </xf>
    <xf numFmtId="0" fontId="0" fillId="3" borderId="59" xfId="0" applyFill="1" applyBorder="1" applyAlignment="1" applyProtection="1">
      <alignment horizontal="center" vertical="center" shrinkToFit="1"/>
      <protection locked="0"/>
    </xf>
    <xf numFmtId="0" fontId="0" fillId="3" borderId="66" xfId="0" applyFill="1" applyBorder="1" applyAlignment="1" applyProtection="1">
      <alignment horizontal="center" vertical="center" shrinkToFit="1"/>
      <protection locked="0"/>
    </xf>
    <xf numFmtId="0" fontId="54" fillId="0" borderId="8" xfId="1" applyFont="1" applyBorder="1"/>
    <xf numFmtId="0" fontId="54" fillId="0" borderId="1" xfId="1" applyFont="1" applyBorder="1" applyAlignment="1">
      <alignment horizontal="center" vertical="center"/>
    </xf>
    <xf numFmtId="0" fontId="55" fillId="0" borderId="33" xfId="1" applyFont="1" applyBorder="1" applyAlignment="1">
      <alignment horizontal="center" vertical="center"/>
    </xf>
    <xf numFmtId="0" fontId="55" fillId="0" borderId="34" xfId="1" applyFont="1" applyBorder="1" applyAlignment="1">
      <alignment horizontal="center" vertical="center"/>
    </xf>
    <xf numFmtId="0" fontId="56" fillId="7" borderId="6" xfId="1" applyFont="1" applyFill="1" applyBorder="1" applyAlignment="1">
      <alignment horizontal="center" vertical="center" wrapText="1"/>
    </xf>
    <xf numFmtId="0" fontId="54" fillId="0" borderId="1" xfId="1" applyFont="1" applyBorder="1" applyAlignment="1">
      <alignment horizontal="center" vertical="center" wrapText="1"/>
    </xf>
    <xf numFmtId="0" fontId="54" fillId="0" borderId="16" xfId="1" applyFont="1" applyBorder="1" applyAlignment="1">
      <alignment horizontal="center" vertical="center" wrapText="1"/>
    </xf>
    <xf numFmtId="0" fontId="54" fillId="0" borderId="37" xfId="1" quotePrefix="1" applyFont="1" applyBorder="1" applyAlignment="1">
      <alignment horizontal="center" vertical="center" shrinkToFit="1"/>
    </xf>
    <xf numFmtId="0" fontId="54" fillId="0" borderId="35" xfId="1" applyFont="1" applyBorder="1" applyAlignment="1">
      <alignment horizontal="center" vertical="center" wrapText="1"/>
    </xf>
    <xf numFmtId="0" fontId="54" fillId="0" borderId="36" xfId="1" applyFont="1" applyBorder="1" applyAlignment="1">
      <alignment horizontal="center" vertical="center" wrapText="1"/>
    </xf>
    <xf numFmtId="0" fontId="54" fillId="7" borderId="92" xfId="1" applyFont="1" applyFill="1" applyBorder="1" applyAlignment="1">
      <alignment horizontal="center" vertical="center" wrapText="1"/>
    </xf>
    <xf numFmtId="0" fontId="57" fillId="0" borderId="1" xfId="1" applyFont="1" applyBorder="1" applyAlignment="1">
      <alignment horizontal="center" vertical="center" shrinkToFit="1"/>
    </xf>
    <xf numFmtId="9" fontId="54" fillId="0" borderId="1" xfId="1" applyNumberFormat="1" applyFont="1" applyBorder="1" applyAlignment="1">
      <alignment horizontal="center" vertical="center"/>
    </xf>
    <xf numFmtId="0" fontId="58" fillId="0" borderId="1" xfId="1" applyFont="1" applyBorder="1" applyAlignment="1">
      <alignment horizontal="center" vertical="center"/>
    </xf>
    <xf numFmtId="0" fontId="58" fillId="0" borderId="37" xfId="1" applyFont="1" applyBorder="1" applyAlignment="1">
      <alignment vertical="center"/>
    </xf>
    <xf numFmtId="181" fontId="58" fillId="6" borderId="126" xfId="1" applyNumberFormat="1" applyFont="1" applyFill="1" applyBorder="1" applyAlignment="1">
      <alignment horizontal="center" vertical="center"/>
    </xf>
    <xf numFmtId="181" fontId="58" fillId="6" borderId="127" xfId="1" applyNumberFormat="1" applyFont="1" applyFill="1" applyBorder="1" applyAlignment="1">
      <alignment horizontal="center" vertical="center"/>
    </xf>
    <xf numFmtId="0" fontId="59" fillId="0" borderId="127" xfId="1" applyFont="1" applyBorder="1" applyAlignment="1">
      <alignment vertical="center"/>
    </xf>
    <xf numFmtId="0" fontId="57" fillId="0" borderId="16" xfId="1" applyFont="1" applyBorder="1" applyAlignment="1">
      <alignment horizontal="center" vertical="center" shrinkToFit="1"/>
    </xf>
    <xf numFmtId="0" fontId="58" fillId="0" borderId="16" xfId="1" applyFont="1" applyBorder="1" applyAlignment="1">
      <alignment vertical="center"/>
    </xf>
    <xf numFmtId="0" fontId="58" fillId="6" borderId="87" xfId="1" applyFont="1" applyFill="1" applyBorder="1" applyAlignment="1">
      <alignment vertical="center"/>
    </xf>
    <xf numFmtId="0" fontId="58" fillId="6" borderId="91" xfId="1" applyFont="1" applyFill="1" applyBorder="1" applyAlignment="1">
      <alignment vertical="center"/>
    </xf>
    <xf numFmtId="0" fontId="58" fillId="6" borderId="129" xfId="1" applyFont="1" applyFill="1" applyBorder="1" applyAlignment="1">
      <alignment vertical="center"/>
    </xf>
    <xf numFmtId="0" fontId="57" fillId="0" borderId="10" xfId="1" applyFont="1" applyBorder="1" applyAlignment="1">
      <alignment horizontal="center" vertical="center" shrinkToFit="1"/>
    </xf>
    <xf numFmtId="9" fontId="54" fillId="0" borderId="8" xfId="1" applyNumberFormat="1" applyFont="1" applyBorder="1" applyAlignment="1">
      <alignment horizontal="center" vertical="center"/>
    </xf>
    <xf numFmtId="0" fontId="58" fillId="0" borderId="10" xfId="1" applyFont="1" applyBorder="1" applyAlignment="1">
      <alignment horizontal="center" vertical="center"/>
    </xf>
    <xf numFmtId="0" fontId="59" fillId="0" borderId="8" xfId="1" applyFont="1" applyBorder="1" applyAlignment="1">
      <alignment vertical="center"/>
    </xf>
    <xf numFmtId="0" fontId="59" fillId="0" borderId="0" xfId="1" applyFont="1" applyAlignment="1">
      <alignment horizontal="right" vertical="center" wrapText="1"/>
    </xf>
    <xf numFmtId="177" fontId="58" fillId="0" borderId="0" xfId="1" applyNumberFormat="1" applyFont="1" applyAlignment="1">
      <alignment vertical="center"/>
    </xf>
    <xf numFmtId="9" fontId="59" fillId="0" borderId="0" xfId="1" applyNumberFormat="1" applyFont="1" applyAlignment="1">
      <alignment vertical="center"/>
    </xf>
    <xf numFmtId="0" fontId="59" fillId="0" borderId="0" xfId="1" applyFont="1" applyAlignment="1">
      <alignment vertical="center"/>
    </xf>
    <xf numFmtId="9" fontId="54" fillId="0" borderId="6" xfId="1" applyNumberFormat="1" applyFont="1" applyBorder="1" applyAlignment="1">
      <alignment horizontal="center" vertical="center"/>
    </xf>
    <xf numFmtId="0" fontId="55" fillId="0" borderId="122" xfId="1" applyFont="1" applyBorder="1" applyAlignment="1">
      <alignment horizontal="center" vertical="center"/>
    </xf>
    <xf numFmtId="0" fontId="55" fillId="0" borderId="50" xfId="1" applyFont="1" applyBorder="1" applyAlignment="1">
      <alignment horizontal="center" vertical="center"/>
    </xf>
    <xf numFmtId="0" fontId="56" fillId="7" borderId="130" xfId="1" applyFont="1" applyFill="1" applyBorder="1" applyAlignment="1">
      <alignment horizontal="center" vertical="center" wrapText="1"/>
    </xf>
    <xf numFmtId="9" fontId="54" fillId="0" borderId="131" xfId="1" applyNumberFormat="1" applyFont="1" applyBorder="1" applyAlignment="1">
      <alignment horizontal="center" vertical="center"/>
    </xf>
    <xf numFmtId="0" fontId="54" fillId="0" borderId="9" xfId="1" applyFont="1" applyBorder="1" applyAlignment="1">
      <alignment horizontal="center" vertical="center" wrapText="1"/>
    </xf>
    <xf numFmtId="0" fontId="54" fillId="0" borderId="26" xfId="1" applyFont="1" applyBorder="1" applyAlignment="1">
      <alignment horizontal="center" vertical="center" wrapText="1"/>
    </xf>
    <xf numFmtId="0" fontId="54" fillId="0" borderId="38" xfId="1" applyFont="1" applyBorder="1" applyAlignment="1">
      <alignment horizontal="center" vertical="center" wrapText="1"/>
    </xf>
    <xf numFmtId="0" fontId="54" fillId="7" borderId="2" xfId="1" applyFont="1" applyFill="1" applyBorder="1" applyAlignment="1">
      <alignment horizontal="center" vertical="center" wrapText="1"/>
    </xf>
    <xf numFmtId="0" fontId="54" fillId="0" borderId="16" xfId="1" applyFont="1" applyBorder="1" applyAlignment="1">
      <alignment horizontal="right" vertical="center" wrapText="1"/>
    </xf>
    <xf numFmtId="182" fontId="54" fillId="0" borderId="132" xfId="1" applyNumberFormat="1" applyFont="1" applyBorder="1" applyAlignment="1">
      <alignment horizontal="center" vertical="center"/>
    </xf>
    <xf numFmtId="183" fontId="58" fillId="0" borderId="9" xfId="1" applyNumberFormat="1" applyFont="1" applyBorder="1" applyAlignment="1">
      <alignment horizontal="center" vertical="center"/>
    </xf>
    <xf numFmtId="183" fontId="58" fillId="0" borderId="1" xfId="1" applyNumberFormat="1" applyFont="1" applyBorder="1" applyAlignment="1">
      <alignment horizontal="center" vertical="center"/>
    </xf>
    <xf numFmtId="182" fontId="58" fillId="0" borderId="1" xfId="1" applyNumberFormat="1" applyFont="1" applyBorder="1" applyAlignment="1">
      <alignment horizontal="center" vertical="center"/>
    </xf>
    <xf numFmtId="181" fontId="58" fillId="0" borderId="45" xfId="1" applyNumberFormat="1" applyFont="1" applyBorder="1" applyAlignment="1">
      <alignment horizontal="center" vertical="center"/>
    </xf>
    <xf numFmtId="181" fontId="58" fillId="0" borderId="16" xfId="1" applyNumberFormat="1" applyFont="1" applyBorder="1" applyAlignment="1">
      <alignment horizontal="center" vertical="center"/>
    </xf>
    <xf numFmtId="0" fontId="59" fillId="0" borderId="1" xfId="1" applyFont="1" applyBorder="1" applyAlignment="1">
      <alignment vertical="center"/>
    </xf>
    <xf numFmtId="182" fontId="54" fillId="0" borderId="133" xfId="1" applyNumberFormat="1" applyFont="1" applyBorder="1" applyAlignment="1">
      <alignment horizontal="center" vertical="center"/>
    </xf>
    <xf numFmtId="0" fontId="54" fillId="0" borderId="33" xfId="1" applyFont="1" applyBorder="1" applyAlignment="1">
      <alignment horizontal="right" vertical="center" wrapText="1"/>
    </xf>
    <xf numFmtId="182" fontId="54" fillId="0" borderId="134" xfId="1" applyNumberFormat="1" applyFont="1" applyBorder="1" applyAlignment="1">
      <alignment horizontal="center" vertical="center"/>
    </xf>
    <xf numFmtId="183" fontId="58" fillId="0" borderId="34" xfId="1" applyNumberFormat="1" applyFont="1" applyBorder="1" applyAlignment="1">
      <alignment horizontal="center" vertical="center"/>
    </xf>
    <xf numFmtId="0" fontId="22" fillId="0" borderId="8" xfId="1" applyFont="1" applyBorder="1" applyAlignment="1">
      <alignment vertical="center"/>
    </xf>
    <xf numFmtId="0" fontId="22" fillId="0" borderId="14" xfId="1" applyFont="1" applyBorder="1" applyAlignment="1">
      <alignment vertical="center"/>
    </xf>
    <xf numFmtId="0" fontId="22" fillId="0" borderId="23" xfId="1" applyFont="1" applyBorder="1" applyAlignment="1">
      <alignment horizontal="center" vertical="center"/>
    </xf>
    <xf numFmtId="0" fontId="22" fillId="0" borderId="18" xfId="1" applyFont="1" applyBorder="1" applyAlignment="1">
      <alignment horizontal="center" vertical="center"/>
    </xf>
    <xf numFmtId="0" fontId="54" fillId="0" borderId="0" xfId="1" applyFont="1" applyAlignment="1">
      <alignment horizontal="right" vertical="center" wrapText="1"/>
    </xf>
    <xf numFmtId="180" fontId="54" fillId="0" borderId="0" xfId="1" applyNumberFormat="1" applyFont="1" applyAlignment="1">
      <alignment horizontal="center" vertical="center"/>
    </xf>
    <xf numFmtId="0" fontId="22" fillId="0" borderId="0" xfId="1" applyFont="1" applyAlignment="1">
      <alignment vertical="center"/>
    </xf>
    <xf numFmtId="0" fontId="55" fillId="0" borderId="0" xfId="1" applyFont="1" applyAlignment="1">
      <alignment horizontal="right"/>
    </xf>
    <xf numFmtId="0" fontId="55" fillId="0" borderId="135" xfId="1" applyFont="1" applyBorder="1" applyAlignment="1">
      <alignment horizontal="right"/>
    </xf>
    <xf numFmtId="0" fontId="61" fillId="0" borderId="0" xfId="1" applyFont="1" applyAlignment="1">
      <alignment vertical="center" wrapText="1"/>
    </xf>
    <xf numFmtId="9" fontId="59" fillId="0" borderId="0" xfId="1" applyNumberFormat="1" applyFont="1" applyAlignment="1">
      <alignment horizontal="center" vertical="center"/>
    </xf>
    <xf numFmtId="0" fontId="22" fillId="0" borderId="0" xfId="1" applyFont="1" applyAlignment="1">
      <alignment horizontal="center" vertical="center"/>
    </xf>
    <xf numFmtId="0" fontId="22" fillId="0" borderId="0" xfId="1" applyFont="1" applyAlignment="1">
      <alignment horizontal="center"/>
    </xf>
    <xf numFmtId="0" fontId="55" fillId="0" borderId="0" xfId="1" applyFont="1" applyAlignment="1">
      <alignment horizontal="center"/>
    </xf>
    <xf numFmtId="0" fontId="59" fillId="0" borderId="49" xfId="1" applyFont="1" applyBorder="1" applyAlignment="1">
      <alignment horizontal="center" vertical="center"/>
    </xf>
    <xf numFmtId="0" fontId="59" fillId="0" borderId="0" xfId="1" applyFont="1"/>
    <xf numFmtId="0" fontId="55" fillId="0" borderId="0" xfId="1" applyFont="1"/>
    <xf numFmtId="0" fontId="59" fillId="0" borderId="0" xfId="1" applyFont="1" applyAlignment="1">
      <alignment horizontal="right"/>
    </xf>
    <xf numFmtId="0" fontId="61" fillId="0" borderId="0" xfId="1" applyFont="1" applyAlignment="1">
      <alignment horizontal="right"/>
    </xf>
    <xf numFmtId="0" fontId="22" fillId="0" borderId="0" xfId="1" applyFont="1" applyAlignment="1">
      <alignment horizontal="right" vertical="center"/>
    </xf>
    <xf numFmtId="0" fontId="22" fillId="0" borderId="92" xfId="1" applyFont="1" applyBorder="1" applyAlignment="1">
      <alignment horizontal="right" vertical="center"/>
    </xf>
    <xf numFmtId="179" fontId="54" fillId="0" borderId="16" xfId="1" applyNumberFormat="1" applyFont="1" applyBorder="1" applyAlignment="1">
      <alignment horizontal="center" vertical="center"/>
    </xf>
    <xf numFmtId="0" fontId="55" fillId="0" borderId="1" xfId="1" applyFont="1" applyBorder="1" applyAlignment="1">
      <alignment horizontal="center" vertical="center" wrapText="1"/>
    </xf>
    <xf numFmtId="0" fontId="59" fillId="0" borderId="36" xfId="1" applyFont="1" applyBorder="1" applyAlignment="1">
      <alignment vertical="center"/>
    </xf>
    <xf numFmtId="0" fontId="63" fillId="7" borderId="1" xfId="1" applyFont="1" applyFill="1" applyBorder="1" applyAlignment="1">
      <alignment horizontal="center" vertical="top" wrapText="1"/>
    </xf>
    <xf numFmtId="0" fontId="55" fillId="0" borderId="1" xfId="1" applyFont="1" applyBorder="1" applyAlignment="1">
      <alignment horizontal="center" vertical="center"/>
    </xf>
    <xf numFmtId="179" fontId="54" fillId="0" borderId="1" xfId="1" applyNumberFormat="1" applyFont="1" applyBorder="1" applyAlignment="1">
      <alignment vertical="center"/>
    </xf>
    <xf numFmtId="179" fontId="54" fillId="0" borderId="1" xfId="1" applyNumberFormat="1" applyFont="1" applyBorder="1" applyAlignment="1">
      <alignment horizontal="center" vertical="center"/>
    </xf>
    <xf numFmtId="0" fontId="54" fillId="0" borderId="0" xfId="1" applyFont="1" applyAlignment="1">
      <alignment horizontal="center" vertical="center"/>
    </xf>
    <xf numFmtId="0" fontId="54" fillId="0" borderId="8" xfId="1" applyFont="1" applyBorder="1" applyAlignment="1">
      <alignment horizontal="center" vertical="center"/>
    </xf>
    <xf numFmtId="179" fontId="54" fillId="0" borderId="0" xfId="1" applyNumberFormat="1" applyFont="1" applyAlignment="1">
      <alignment vertical="center"/>
    </xf>
    <xf numFmtId="179" fontId="54" fillId="0" borderId="0" xfId="1" applyNumberFormat="1" applyFont="1" applyAlignment="1">
      <alignment horizontal="center" vertical="center"/>
    </xf>
    <xf numFmtId="179" fontId="54" fillId="0" borderId="8" xfId="1" applyNumberFormat="1" applyFont="1" applyBorder="1" applyAlignment="1">
      <alignment horizontal="center" vertical="center"/>
    </xf>
    <xf numFmtId="0" fontId="59" fillId="0" borderId="0" xfId="1" applyFont="1" applyAlignment="1">
      <alignment horizontal="center" vertical="center"/>
    </xf>
    <xf numFmtId="0" fontId="63" fillId="0" borderId="0" xfId="1" applyFont="1"/>
    <xf numFmtId="177" fontId="55" fillId="0" borderId="0" xfId="1" quotePrefix="1" applyNumberFormat="1" applyFont="1"/>
    <xf numFmtId="0" fontId="63" fillId="0" borderId="15" xfId="1" applyFont="1" applyBorder="1"/>
    <xf numFmtId="0" fontId="22" fillId="0" borderId="15" xfId="1" applyFont="1" applyBorder="1"/>
    <xf numFmtId="9" fontId="59" fillId="0" borderId="0" xfId="1" applyNumberFormat="1" applyFont="1" applyAlignment="1">
      <alignment horizontal="left" vertical="center" shrinkToFit="1"/>
    </xf>
    <xf numFmtId="9" fontId="59" fillId="0" borderId="0" xfId="1" applyNumberFormat="1" applyFont="1" applyAlignment="1">
      <alignment horizontal="left" vertical="center"/>
    </xf>
    <xf numFmtId="0" fontId="54" fillId="0" borderId="0" xfId="1" applyFont="1" applyAlignment="1">
      <alignment horizontal="left" vertical="center"/>
    </xf>
    <xf numFmtId="0" fontId="59" fillId="0" borderId="9" xfId="1" applyFont="1" applyBorder="1" applyAlignment="1">
      <alignment vertical="center"/>
    </xf>
    <xf numFmtId="0" fontId="22" fillId="0" borderId="33" xfId="1" applyFont="1" applyBorder="1" applyAlignment="1">
      <alignment horizontal="center" vertical="center"/>
    </xf>
    <xf numFmtId="0" fontId="22" fillId="0" borderId="34" xfId="1" applyFont="1" applyBorder="1" applyAlignment="1">
      <alignment horizontal="center" vertical="center"/>
    </xf>
    <xf numFmtId="0" fontId="59" fillId="0" borderId="37" xfId="1" applyFont="1" applyBorder="1" applyAlignment="1">
      <alignment horizontal="center" vertical="center"/>
    </xf>
    <xf numFmtId="0" fontId="59" fillId="0" borderId="38" xfId="1" applyFont="1" applyBorder="1" applyAlignment="1">
      <alignment horizontal="center" vertical="center"/>
    </xf>
    <xf numFmtId="0" fontId="59" fillId="0" borderId="0" xfId="1" applyFont="1" applyAlignment="1">
      <alignment wrapText="1"/>
    </xf>
    <xf numFmtId="0" fontId="63" fillId="0" borderId="1" xfId="1" applyFont="1" applyBorder="1" applyAlignment="1">
      <alignment horizontal="center" vertical="center" shrinkToFit="1"/>
    </xf>
    <xf numFmtId="0" fontId="58" fillId="0" borderId="33" xfId="1" applyFont="1" applyBorder="1" applyAlignment="1">
      <alignment horizontal="center" vertical="center"/>
    </xf>
    <xf numFmtId="0" fontId="58" fillId="0" borderId="34" xfId="1" applyFont="1" applyBorder="1" applyAlignment="1">
      <alignment horizontal="center" vertical="center"/>
    </xf>
    <xf numFmtId="0" fontId="58" fillId="6" borderId="33" xfId="1" applyFont="1" applyFill="1" applyBorder="1" applyAlignment="1">
      <alignment horizontal="center" vertical="center"/>
    </xf>
    <xf numFmtId="0" fontId="58" fillId="6" borderId="34" xfId="1" applyFont="1" applyFill="1" applyBorder="1" applyAlignment="1">
      <alignment horizontal="center" vertical="center"/>
    </xf>
    <xf numFmtId="0" fontId="59" fillId="6" borderId="1" xfId="1" applyFont="1" applyFill="1" applyBorder="1" applyAlignment="1">
      <alignment horizontal="center" vertical="center"/>
    </xf>
    <xf numFmtId="0" fontId="63" fillId="0" borderId="1" xfId="1" applyFont="1" applyBorder="1" applyAlignment="1">
      <alignment horizontal="center" vertical="center" wrapText="1" shrinkToFit="1"/>
    </xf>
    <xf numFmtId="0" fontId="59" fillId="0" borderId="1" xfId="1" applyFont="1" applyBorder="1" applyAlignment="1">
      <alignment horizontal="center" vertical="center"/>
    </xf>
    <xf numFmtId="0" fontId="55" fillId="0" borderId="8" xfId="1" applyFont="1" applyBorder="1"/>
    <xf numFmtId="0" fontId="55" fillId="0" borderId="8" xfId="1" applyFont="1" applyBorder="1" applyAlignment="1">
      <alignment horizontal="right" wrapText="1"/>
    </xf>
    <xf numFmtId="0" fontId="55" fillId="0" borderId="14" xfId="1" applyFont="1" applyBorder="1" applyAlignment="1">
      <alignment horizontal="right" wrapText="1"/>
    </xf>
    <xf numFmtId="0" fontId="61" fillId="0" borderId="0" xfId="1" applyFont="1" applyAlignment="1">
      <alignment wrapText="1"/>
    </xf>
    <xf numFmtId="178" fontId="59" fillId="0" borderId="0" xfId="1" applyNumberFormat="1" applyFont="1"/>
    <xf numFmtId="0" fontId="63" fillId="7" borderId="16" xfId="1" applyFont="1" applyFill="1" applyBorder="1" applyAlignment="1">
      <alignment horizontal="center" vertical="top" wrapText="1"/>
    </xf>
    <xf numFmtId="0" fontId="69" fillId="7" borderId="1" xfId="1" applyFont="1" applyFill="1" applyBorder="1" applyAlignment="1">
      <alignment horizontal="center" vertical="center" wrapText="1"/>
    </xf>
    <xf numFmtId="0" fontId="22" fillId="0" borderId="1" xfId="1" applyFont="1" applyBorder="1" applyAlignment="1">
      <alignment horizontal="center" vertical="center"/>
    </xf>
    <xf numFmtId="180" fontId="61" fillId="0" borderId="91" xfId="1" applyNumberFormat="1" applyFont="1" applyBorder="1" applyAlignment="1">
      <alignment horizontal="center" vertical="center"/>
    </xf>
    <xf numFmtId="0" fontId="59" fillId="0" borderId="0" xfId="1" applyFont="1" applyAlignment="1">
      <alignment horizontal="right" vertical="center"/>
    </xf>
    <xf numFmtId="178" fontId="58" fillId="0" borderId="0" xfId="1" applyNumberFormat="1" applyFont="1"/>
    <xf numFmtId="0" fontId="57" fillId="0" borderId="0" xfId="1" applyFont="1"/>
    <xf numFmtId="0" fontId="61" fillId="0" borderId="0" xfId="1" applyFont="1"/>
    <xf numFmtId="0" fontId="59" fillId="0" borderId="15" xfId="1" applyFont="1" applyBorder="1"/>
    <xf numFmtId="0" fontId="61" fillId="0" borderId="15" xfId="1" applyFont="1" applyBorder="1"/>
    <xf numFmtId="0" fontId="61" fillId="0" borderId="15" xfId="1" applyFont="1" applyBorder="1" applyAlignment="1">
      <alignment horizontal="center"/>
    </xf>
    <xf numFmtId="0" fontId="22" fillId="5" borderId="15" xfId="1" applyFont="1" applyFill="1" applyBorder="1" applyAlignment="1" applyProtection="1">
      <alignment horizontal="center"/>
      <protection locked="0"/>
    </xf>
    <xf numFmtId="49" fontId="0" fillId="4" borderId="1" xfId="0" applyNumberFormat="1" applyFill="1" applyBorder="1"/>
    <xf numFmtId="49" fontId="0" fillId="4" borderId="22" xfId="0" applyNumberFormat="1" applyFill="1" applyBorder="1"/>
    <xf numFmtId="49" fontId="0" fillId="4" borderId="5" xfId="0" applyNumberFormat="1" applyFill="1" applyBorder="1"/>
    <xf numFmtId="49" fontId="0" fillId="4" borderId="25" xfId="0" applyNumberFormat="1" applyFill="1" applyBorder="1"/>
    <xf numFmtId="0" fontId="0" fillId="0" borderId="16" xfId="0"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69" xfId="0" applyBorder="1" applyAlignment="1">
      <alignment horizontal="center" vertical="top"/>
    </xf>
    <xf numFmtId="0" fontId="0" fillId="0" borderId="70" xfId="0" applyBorder="1" applyAlignment="1">
      <alignment horizontal="center" vertical="top"/>
    </xf>
    <xf numFmtId="0" fontId="0" fillId="0" borderId="71" xfId="0" applyBorder="1" applyAlignment="1">
      <alignment horizontal="center" vertical="top"/>
    </xf>
    <xf numFmtId="0" fontId="19" fillId="5" borderId="15" xfId="1" applyFont="1" applyFill="1" applyBorder="1" applyAlignment="1" applyProtection="1">
      <alignment horizontal="center"/>
      <protection locked="0"/>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49" fontId="0" fillId="4" borderId="1" xfId="0" applyNumberFormat="1" applyFill="1" applyBorder="1" applyAlignment="1">
      <alignment horizontal="left" vertical="center"/>
    </xf>
    <xf numFmtId="49" fontId="0" fillId="4" borderId="22" xfId="0" applyNumberFormat="1" applyFill="1" applyBorder="1" applyAlignment="1">
      <alignment horizontal="left" vertical="center"/>
    </xf>
    <xf numFmtId="0" fontId="0" fillId="0" borderId="32" xfId="0" applyBorder="1" applyAlignment="1">
      <alignment horizontal="center" vertical="center"/>
    </xf>
    <xf numFmtId="0" fontId="0" fillId="0" borderId="20" xfId="0" applyBorder="1" applyAlignment="1">
      <alignment horizontal="center" vertical="center"/>
    </xf>
    <xf numFmtId="0" fontId="0" fillId="0" borderId="26" xfId="0" applyBorder="1" applyAlignment="1">
      <alignment horizontal="center" vertical="center"/>
    </xf>
    <xf numFmtId="0" fontId="0" fillId="0" borderId="107" xfId="0" applyBorder="1" applyAlignment="1">
      <alignment horizontal="center" vertical="top"/>
    </xf>
    <xf numFmtId="0" fontId="0" fillId="0" borderId="81" xfId="0" applyBorder="1" applyAlignment="1">
      <alignment horizontal="center" vertical="top"/>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49" fontId="0" fillId="30" borderId="1" xfId="0" applyNumberFormat="1" applyFill="1" applyBorder="1"/>
    <xf numFmtId="49" fontId="0" fillId="30" borderId="22" xfId="0" applyNumberFormat="1" applyFill="1" applyBorder="1"/>
    <xf numFmtId="0" fontId="0" fillId="0" borderId="23" xfId="0" applyBorder="1" applyAlignment="1">
      <alignment horizontal="center" vertical="center"/>
    </xf>
    <xf numFmtId="0" fontId="0" fillId="0" borderId="24" xfId="0" applyBorder="1" applyAlignment="1">
      <alignment horizontal="center" vertical="center"/>
    </xf>
    <xf numFmtId="0" fontId="0" fillId="0" borderId="16" xfId="0" applyBorder="1"/>
    <xf numFmtId="0" fontId="0" fillId="0" borderId="10" xfId="0" applyBorder="1"/>
    <xf numFmtId="0" fontId="0" fillId="0" borderId="12" xfId="0" applyBorder="1"/>
    <xf numFmtId="0" fontId="0" fillId="0" borderId="21" xfId="0" applyBorder="1" applyAlignment="1">
      <alignment horizontal="center" vertical="center"/>
    </xf>
    <xf numFmtId="0" fontId="0" fillId="30" borderId="17" xfId="0" applyFill="1" applyBorder="1"/>
    <xf numFmtId="0" fontId="0" fillId="30" borderId="18" xfId="0" applyFill="1" applyBorder="1"/>
    <xf numFmtId="0" fontId="0" fillId="30" borderId="19" xfId="0" applyFill="1" applyBorder="1"/>
    <xf numFmtId="176" fontId="0" fillId="0" borderId="1" xfId="0" applyNumberFormat="1" applyBorder="1" applyAlignment="1">
      <alignment horizontal="center" vertical="center"/>
    </xf>
    <xf numFmtId="49" fontId="0" fillId="0" borderId="1" xfId="0" applyNumberFormat="1" applyBorder="1" applyAlignment="1">
      <alignment horizontal="center" vertical="center" shrinkToFit="1"/>
    </xf>
    <xf numFmtId="49" fontId="0" fillId="0" borderId="1" xfId="0" applyNumberFormat="1" applyBorder="1"/>
    <xf numFmtId="49" fontId="0" fillId="4" borderId="1" xfId="0" applyNumberFormat="1" applyFill="1" applyBorder="1" applyAlignment="1">
      <alignment horizontal="center" vertical="center"/>
    </xf>
    <xf numFmtId="176" fontId="0" fillId="4" borderId="1" xfId="0" applyNumberFormat="1" applyFill="1" applyBorder="1" applyAlignment="1">
      <alignment horizontal="center" vertical="center"/>
    </xf>
    <xf numFmtId="0" fontId="5" fillId="3" borderId="72" xfId="0" applyFont="1" applyFill="1" applyBorder="1" applyAlignment="1">
      <alignment horizontal="center" vertical="center"/>
    </xf>
    <xf numFmtId="0" fontId="0" fillId="3" borderId="73" xfId="0" applyFill="1" applyBorder="1"/>
    <xf numFmtId="0" fontId="5" fillId="3" borderId="73" xfId="0" applyFont="1" applyFill="1" applyBorder="1" applyAlignment="1">
      <alignment horizontal="center" vertical="center"/>
    </xf>
    <xf numFmtId="0" fontId="0" fillId="3" borderId="16" xfId="0" applyFill="1" applyBorder="1" applyAlignment="1">
      <alignment horizontal="center" vertical="center"/>
    </xf>
    <xf numFmtId="0" fontId="0" fillId="3" borderId="10" xfId="0" applyFill="1" applyBorder="1" applyAlignment="1">
      <alignment horizontal="center" vertical="center"/>
    </xf>
    <xf numFmtId="0" fontId="0" fillId="3" borderId="9" xfId="0" applyFill="1" applyBorder="1" applyAlignment="1">
      <alignment horizontal="center" vertical="center"/>
    </xf>
    <xf numFmtId="49" fontId="0" fillId="0" borderId="1" xfId="0" applyNumberFormat="1" applyBorder="1" applyAlignment="1">
      <alignment horizontal="left" vertical="center"/>
    </xf>
    <xf numFmtId="0" fontId="5" fillId="3" borderId="7" xfId="0" applyFont="1" applyFill="1" applyBorder="1" applyAlignment="1">
      <alignment horizontal="center" vertical="center"/>
    </xf>
    <xf numFmtId="0" fontId="0" fillId="3" borderId="7" xfId="0" applyFill="1" applyBorder="1" applyAlignment="1">
      <alignment horizontal="center" vertical="center"/>
    </xf>
    <xf numFmtId="0" fontId="0" fillId="4" borderId="1" xfId="0" applyFill="1" applyBorder="1" applyAlignment="1">
      <alignment horizontal="center" vertical="center"/>
    </xf>
    <xf numFmtId="0" fontId="0" fillId="0" borderId="1" xfId="0" applyBorder="1"/>
    <xf numFmtId="49" fontId="0" fillId="4" borderId="16" xfId="0" applyNumberFormat="1" applyFill="1" applyBorder="1" applyAlignment="1">
      <alignment horizontal="left" vertical="center"/>
    </xf>
    <xf numFmtId="49" fontId="0" fillId="4" borderId="10" xfId="0" applyNumberFormat="1" applyFill="1" applyBorder="1" applyAlignment="1">
      <alignment horizontal="left" vertical="center"/>
    </xf>
    <xf numFmtId="49" fontId="0" fillId="4" borderId="9" xfId="0" applyNumberFormat="1" applyFill="1" applyBorder="1" applyAlignment="1">
      <alignment horizontal="left" vertical="center"/>
    </xf>
    <xf numFmtId="49" fontId="0" fillId="4" borderId="16" xfId="0" applyNumberFormat="1" applyFill="1" applyBorder="1" applyAlignment="1">
      <alignment horizontal="center" vertical="center"/>
    </xf>
    <xf numFmtId="49" fontId="0" fillId="4" borderId="10" xfId="0" applyNumberFormat="1" applyFill="1" applyBorder="1" applyAlignment="1">
      <alignment horizontal="center" vertical="center"/>
    </xf>
    <xf numFmtId="49" fontId="0" fillId="4" borderId="9" xfId="0" applyNumberFormat="1" applyFill="1" applyBorder="1" applyAlignment="1">
      <alignment horizontal="center" vertical="center"/>
    </xf>
    <xf numFmtId="49" fontId="2" fillId="4" borderId="1" xfId="0" applyNumberFormat="1" applyFont="1" applyFill="1" applyBorder="1" applyAlignment="1">
      <alignment horizontal="center" vertical="center"/>
    </xf>
    <xf numFmtId="0" fontId="10" fillId="0" borderId="0" xfId="0" applyFont="1" applyAlignment="1">
      <alignment horizontal="center" vertical="center" wrapText="1"/>
    </xf>
    <xf numFmtId="14" fontId="11" fillId="0" borderId="0" xfId="0" applyNumberFormat="1" applyFont="1" applyAlignment="1">
      <alignment horizontal="center"/>
    </xf>
    <xf numFmtId="0" fontId="11" fillId="0" borderId="0" xfId="0" applyFont="1" applyAlignment="1">
      <alignment horizontal="center"/>
    </xf>
    <xf numFmtId="0" fontId="0" fillId="4" borderId="1" xfId="0" applyFill="1" applyBorder="1" applyAlignment="1">
      <alignment horizontal="center" vertical="center" shrinkToFit="1"/>
    </xf>
    <xf numFmtId="0" fontId="2" fillId="4" borderId="1" xfId="0" applyFont="1" applyFill="1" applyBorder="1" applyAlignment="1">
      <alignment horizontal="center" vertical="center" shrinkToFit="1"/>
    </xf>
    <xf numFmtId="0" fontId="0" fillId="4" borderId="1" xfId="0" applyFill="1" applyBorder="1" applyAlignment="1">
      <alignment horizontal="center" vertical="center" wrapText="1"/>
    </xf>
    <xf numFmtId="0" fontId="0" fillId="4" borderId="1" xfId="0" applyFill="1" applyBorder="1" applyAlignment="1">
      <alignment horizontal="center"/>
    </xf>
    <xf numFmtId="0" fontId="52" fillId="0" borderId="16" xfId="1" applyFont="1" applyBorder="1" applyAlignment="1" applyProtection="1">
      <alignment horizontal="center" vertical="center"/>
      <protection locked="0"/>
    </xf>
    <xf numFmtId="0" fontId="52" fillId="0" borderId="10" xfId="1" applyFont="1" applyBorder="1" applyAlignment="1" applyProtection="1">
      <alignment horizontal="center" vertical="center"/>
      <protection locked="0"/>
    </xf>
    <xf numFmtId="0" fontId="52" fillId="0" borderId="9" xfId="1" applyFont="1" applyBorder="1" applyAlignment="1" applyProtection="1">
      <alignment horizontal="center" vertical="center"/>
      <protection locked="0"/>
    </xf>
    <xf numFmtId="0" fontId="53" fillId="0" borderId="16" xfId="1" applyFont="1" applyBorder="1" applyAlignment="1">
      <alignment horizontal="center" vertical="center"/>
    </xf>
    <xf numFmtId="0" fontId="53" fillId="0" borderId="10" xfId="1" applyFont="1" applyBorder="1" applyAlignment="1">
      <alignment horizontal="center" vertical="center"/>
    </xf>
    <xf numFmtId="0" fontId="53" fillId="0" borderId="9" xfId="1" applyFont="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33" xfId="0" applyBorder="1" applyAlignment="1">
      <alignment horizontal="center" vertical="center"/>
    </xf>
    <xf numFmtId="0" fontId="0" fillId="0" borderId="8"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5" xfId="0" applyBorder="1" applyAlignment="1">
      <alignment horizontal="center" vertical="center"/>
    </xf>
    <xf numFmtId="0" fontId="0" fillId="0" borderId="38" xfId="0" applyBorder="1" applyAlignment="1">
      <alignment horizontal="center" vertical="center"/>
    </xf>
    <xf numFmtId="0" fontId="0" fillId="4" borderId="16" xfId="0" applyFill="1" applyBorder="1" applyAlignment="1">
      <alignment horizontal="center"/>
    </xf>
    <xf numFmtId="0" fontId="0" fillId="4" borderId="10" xfId="0" applyFill="1" applyBorder="1" applyAlignment="1">
      <alignment horizontal="center"/>
    </xf>
    <xf numFmtId="0" fontId="0" fillId="4" borderId="9" xfId="0" applyFill="1" applyBorder="1" applyAlignment="1">
      <alignment horizontal="center"/>
    </xf>
    <xf numFmtId="0" fontId="42" fillId="3" borderId="16" xfId="0" applyFont="1" applyFill="1" applyBorder="1" applyAlignment="1">
      <alignment horizontal="center" vertical="center"/>
    </xf>
    <xf numFmtId="0" fontId="42" fillId="3" borderId="10" xfId="0" applyFont="1" applyFill="1" applyBorder="1" applyAlignment="1">
      <alignment horizontal="center" vertical="center"/>
    </xf>
    <xf numFmtId="0" fontId="0" fillId="3" borderId="55" xfId="0" applyFill="1" applyBorder="1"/>
    <xf numFmtId="0" fontId="0" fillId="3" borderId="47" xfId="0" applyFill="1" applyBorder="1"/>
    <xf numFmtId="49" fontId="0" fillId="3" borderId="147" xfId="0" applyNumberFormat="1" applyFill="1" applyBorder="1" applyProtection="1">
      <protection locked="0"/>
    </xf>
    <xf numFmtId="49" fontId="0" fillId="3" borderId="147" xfId="0" applyNumberFormat="1" applyFill="1" applyBorder="1" applyAlignment="1" applyProtection="1">
      <alignment horizontal="left" vertical="center"/>
      <protection locked="0"/>
    </xf>
    <xf numFmtId="0" fontId="0" fillId="0" borderId="103" xfId="0" applyBorder="1" applyAlignment="1" applyProtection="1">
      <alignment horizontal="center" vertical="center"/>
      <protection locked="0"/>
    </xf>
    <xf numFmtId="0" fontId="0" fillId="0" borderId="104" xfId="0" applyBorder="1" applyAlignment="1" applyProtection="1">
      <alignment horizontal="center" vertical="center"/>
      <protection locked="0"/>
    </xf>
    <xf numFmtId="0" fontId="0" fillId="3" borderId="103" xfId="0" applyFill="1" applyBorder="1" applyAlignment="1" applyProtection="1">
      <alignment horizontal="center" vertical="center"/>
      <protection locked="0"/>
    </xf>
    <xf numFmtId="0" fontId="0" fillId="3" borderId="152" xfId="0" applyFill="1" applyBorder="1" applyAlignment="1" applyProtection="1">
      <alignment horizontal="center" vertical="center"/>
      <protection locked="0"/>
    </xf>
    <xf numFmtId="0" fontId="0" fillId="3" borderId="104" xfId="0" applyFill="1" applyBorder="1" applyAlignment="1" applyProtection="1">
      <alignment horizontal="center" vertical="center"/>
      <protection locked="0"/>
    </xf>
    <xf numFmtId="0" fontId="0" fillId="3" borderId="147" xfId="0" applyFill="1" applyBorder="1" applyAlignment="1" applyProtection="1">
      <alignment horizontal="center" vertical="center"/>
      <protection locked="0"/>
    </xf>
    <xf numFmtId="0" fontId="0" fillId="3" borderId="103" xfId="0" applyFill="1" applyBorder="1" applyAlignment="1">
      <alignment horizontal="center" vertical="center"/>
    </xf>
    <xf numFmtId="0" fontId="0" fillId="3" borderId="104" xfId="0" applyFill="1" applyBorder="1" applyAlignment="1">
      <alignment horizontal="center" vertical="center"/>
    </xf>
    <xf numFmtId="0" fontId="0" fillId="3" borderId="1" xfId="0" applyFill="1" applyBorder="1" applyAlignment="1">
      <alignment horizontal="left" indent="1"/>
    </xf>
    <xf numFmtId="0" fontId="0" fillId="3" borderId="16" xfId="0" applyFill="1" applyBorder="1" applyAlignment="1">
      <alignment horizontal="left" indent="1"/>
    </xf>
    <xf numFmtId="0" fontId="0" fillId="3" borderId="44" xfId="0" applyFill="1" applyBorder="1" applyAlignment="1">
      <alignment horizontal="center" vertical="center"/>
    </xf>
    <xf numFmtId="0" fontId="0" fillId="3" borderId="39" xfId="0" applyFill="1" applyBorder="1"/>
    <xf numFmtId="0" fontId="0" fillId="3" borderId="45" xfId="0" applyFill="1" applyBorder="1" applyAlignment="1">
      <alignment horizontal="center" vertical="center"/>
    </xf>
    <xf numFmtId="0" fontId="0" fillId="3" borderId="1" xfId="0" applyFill="1" applyBorder="1"/>
    <xf numFmtId="0" fontId="0" fillId="3" borderId="69" xfId="0" applyFill="1" applyBorder="1" applyAlignment="1">
      <alignment horizontal="center" vertical="center"/>
    </xf>
    <xf numFmtId="0" fontId="0" fillId="3" borderId="6" xfId="0" applyFill="1" applyBorder="1"/>
    <xf numFmtId="0" fontId="0" fillId="3" borderId="46" xfId="0" applyFill="1" applyBorder="1"/>
    <xf numFmtId="0" fontId="0" fillId="3" borderId="7" xfId="0" applyFill="1" applyBorder="1"/>
    <xf numFmtId="0" fontId="0" fillId="3" borderId="39" xfId="0" applyFill="1" applyBorder="1" applyAlignment="1">
      <alignment horizontal="center" vertical="center"/>
    </xf>
    <xf numFmtId="0" fontId="0" fillId="3" borderId="6" xfId="0" applyFill="1" applyBorder="1" applyAlignment="1">
      <alignment horizontal="center" vertical="center"/>
    </xf>
    <xf numFmtId="0" fontId="0" fillId="3" borderId="48" xfId="0" applyFill="1" applyBorder="1" applyAlignment="1">
      <alignment horizontal="center" vertical="center"/>
    </xf>
    <xf numFmtId="0" fontId="0" fillId="3" borderId="49" xfId="0" applyFill="1" applyBorder="1" applyAlignment="1">
      <alignment horizontal="center" vertical="center"/>
    </xf>
    <xf numFmtId="0" fontId="0" fillId="3" borderId="50" xfId="0" applyFill="1" applyBorder="1" applyAlignment="1">
      <alignment horizontal="center" vertical="center"/>
    </xf>
    <xf numFmtId="0" fontId="0" fillId="3" borderId="35" xfId="0" applyFill="1" applyBorder="1" applyAlignment="1">
      <alignment horizontal="center" vertical="center"/>
    </xf>
    <xf numFmtId="0" fontId="0" fillId="3" borderId="0" xfId="0" applyFill="1" applyAlignment="1">
      <alignment horizontal="center" vertical="center"/>
    </xf>
    <xf numFmtId="0" fontId="0" fillId="3" borderId="36" xfId="0" applyFill="1" applyBorder="1" applyAlignment="1">
      <alignment horizontal="center" vertical="center"/>
    </xf>
    <xf numFmtId="0" fontId="0" fillId="3" borderId="51" xfId="0" applyFill="1" applyBorder="1" applyAlignment="1">
      <alignment horizontal="center" vertical="center"/>
    </xf>
    <xf numFmtId="0" fontId="0" fillId="3" borderId="3" xfId="0" applyFill="1" applyBorder="1" applyAlignment="1">
      <alignment horizontal="center" vertical="center"/>
    </xf>
    <xf numFmtId="0" fontId="0" fillId="3" borderId="52" xfId="0" applyFill="1" applyBorder="1" applyAlignment="1">
      <alignment horizontal="center" vertical="center"/>
    </xf>
    <xf numFmtId="0" fontId="41" fillId="3" borderId="33" xfId="0" applyFont="1" applyFill="1" applyBorder="1" applyAlignment="1">
      <alignment horizontal="center" vertical="center" wrapText="1"/>
    </xf>
    <xf numFmtId="0" fontId="41" fillId="3" borderId="14" xfId="0" applyFont="1" applyFill="1" applyBorder="1" applyAlignment="1">
      <alignment horizontal="center" vertical="center" wrapText="1"/>
    </xf>
    <xf numFmtId="0" fontId="41" fillId="3" borderId="37" xfId="0" applyFont="1" applyFill="1" applyBorder="1" applyAlignment="1">
      <alignment horizontal="center" vertical="center" wrapText="1"/>
    </xf>
    <xf numFmtId="0" fontId="41" fillId="3" borderId="110" xfId="0" applyFont="1" applyFill="1" applyBorder="1" applyAlignment="1">
      <alignment horizontal="center" vertical="center" wrapText="1"/>
    </xf>
    <xf numFmtId="0" fontId="41" fillId="3" borderId="39" xfId="0" applyFont="1" applyFill="1" applyBorder="1" applyAlignment="1">
      <alignment horizontal="center" vertical="center" wrapText="1" shrinkToFit="1"/>
    </xf>
    <xf numFmtId="0" fontId="41" fillId="3" borderId="39" xfId="0" applyFont="1" applyFill="1" applyBorder="1" applyAlignment="1">
      <alignment horizontal="center" vertical="center" shrinkToFit="1"/>
    </xf>
    <xf numFmtId="0" fontId="41" fillId="3" borderId="1" xfId="0" applyFont="1" applyFill="1" applyBorder="1" applyAlignment="1">
      <alignment horizontal="center" vertical="center" shrinkToFit="1"/>
    </xf>
    <xf numFmtId="0" fontId="41" fillId="3" borderId="6" xfId="0" applyFont="1" applyFill="1" applyBorder="1" applyAlignment="1">
      <alignment horizontal="center" vertical="center" shrinkToFit="1"/>
    </xf>
    <xf numFmtId="0" fontId="41" fillId="3" borderId="7" xfId="0" applyFont="1" applyFill="1" applyBorder="1" applyAlignment="1">
      <alignment horizontal="center" vertical="center" shrinkToFit="1"/>
    </xf>
    <xf numFmtId="0" fontId="0" fillId="0" borderId="124" xfId="0" applyBorder="1" applyAlignment="1">
      <alignment horizontal="center" vertical="center" shrinkToFit="1"/>
    </xf>
    <xf numFmtId="0" fontId="2" fillId="0" borderId="1" xfId="0" applyFont="1" applyBorder="1" applyAlignment="1">
      <alignment horizontal="center" vertical="center" shrinkToFit="1"/>
    </xf>
    <xf numFmtId="0" fontId="0" fillId="3" borderId="124" xfId="0" applyFill="1" applyBorder="1" applyAlignment="1">
      <alignment horizontal="center" vertical="center"/>
    </xf>
    <xf numFmtId="0" fontId="0" fillId="3" borderId="124"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0" borderId="48"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3" borderId="146" xfId="0" applyFill="1" applyBorder="1" applyAlignment="1" applyProtection="1">
      <alignment horizontal="center" vertical="center"/>
      <protection locked="0"/>
    </xf>
    <xf numFmtId="0" fontId="0" fillId="3" borderId="86" xfId="0" applyFill="1" applyBorder="1" applyAlignment="1">
      <alignment horizontal="center" vertical="center"/>
    </xf>
    <xf numFmtId="0" fontId="0" fillId="3" borderId="34" xfId="0" applyFill="1" applyBorder="1" applyAlignment="1">
      <alignment horizontal="center" vertical="center"/>
    </xf>
    <xf numFmtId="0" fontId="0" fillId="3" borderId="73" xfId="0" applyFill="1" applyBorder="1" applyAlignment="1">
      <alignment horizontal="center" vertical="center"/>
    </xf>
    <xf numFmtId="49" fontId="0" fillId="3" borderId="146" xfId="0" applyNumberFormat="1" applyFill="1" applyBorder="1" applyAlignment="1" applyProtection="1">
      <alignment horizontal="left" vertical="center"/>
      <protection locked="0"/>
    </xf>
    <xf numFmtId="0" fontId="0" fillId="3" borderId="53" xfId="0" applyFill="1" applyBorder="1"/>
    <xf numFmtId="0" fontId="0" fillId="3" borderId="43" xfId="0" applyFill="1" applyBorder="1"/>
    <xf numFmtId="0" fontId="0" fillId="3" borderId="57" xfId="0" applyFill="1" applyBorder="1" applyAlignment="1">
      <alignment horizontal="center" vertical="center"/>
    </xf>
    <xf numFmtId="0" fontId="0" fillId="3" borderId="43" xfId="0" applyFill="1" applyBorder="1" applyAlignment="1">
      <alignment horizontal="center" vertical="center"/>
    </xf>
    <xf numFmtId="0" fontId="0" fillId="3" borderId="60" xfId="0" applyFill="1" applyBorder="1" applyAlignment="1">
      <alignment horizontal="center" vertical="center"/>
    </xf>
    <xf numFmtId="0" fontId="0" fillId="3" borderId="61" xfId="0" applyFill="1" applyBorder="1" applyAlignment="1">
      <alignment horizontal="center" vertical="center"/>
    </xf>
    <xf numFmtId="0" fontId="0" fillId="3" borderId="108" xfId="0" applyFill="1" applyBorder="1" applyAlignment="1">
      <alignment horizontal="center" vertical="center"/>
    </xf>
    <xf numFmtId="0" fontId="0" fillId="3" borderId="67" xfId="0" applyFill="1" applyBorder="1"/>
    <xf numFmtId="0" fontId="0" fillId="3" borderId="64" xfId="0" applyFill="1" applyBorder="1"/>
    <xf numFmtId="49" fontId="0" fillId="3" borderId="148" xfId="0" applyNumberFormat="1" applyFill="1" applyBorder="1" applyProtection="1">
      <protection locked="0"/>
    </xf>
    <xf numFmtId="49" fontId="0" fillId="3" borderId="148" xfId="0" applyNumberFormat="1" applyFill="1" applyBorder="1" applyAlignment="1" applyProtection="1">
      <alignment horizontal="left" vertical="center"/>
      <protection locked="0"/>
    </xf>
    <xf numFmtId="0" fontId="0" fillId="0" borderId="105" xfId="0" applyBorder="1" applyAlignment="1" applyProtection="1">
      <alignment horizontal="center" vertical="center"/>
      <protection locked="0"/>
    </xf>
    <xf numFmtId="0" fontId="0" fillId="0" borderId="106" xfId="0" applyBorder="1" applyAlignment="1" applyProtection="1">
      <alignment horizontal="center" vertical="center"/>
      <protection locked="0"/>
    </xf>
    <xf numFmtId="0" fontId="0" fillId="3" borderId="105" xfId="0" applyFill="1" applyBorder="1" applyAlignment="1" applyProtection="1">
      <alignment horizontal="center" vertical="center"/>
      <protection locked="0"/>
    </xf>
    <xf numFmtId="0" fontId="0" fillId="3" borderId="153" xfId="0" applyFill="1" applyBorder="1" applyAlignment="1" applyProtection="1">
      <alignment horizontal="center" vertical="center"/>
      <protection locked="0"/>
    </xf>
    <xf numFmtId="0" fontId="0" fillId="3" borderId="106" xfId="0" applyFill="1" applyBorder="1" applyAlignment="1" applyProtection="1">
      <alignment horizontal="center" vertical="center"/>
      <protection locked="0"/>
    </xf>
    <xf numFmtId="0" fontId="0" fillId="3" borderId="148" xfId="0" applyFill="1" applyBorder="1" applyAlignment="1" applyProtection="1">
      <alignment horizontal="center" vertical="center"/>
      <protection locked="0"/>
    </xf>
    <xf numFmtId="0" fontId="0" fillId="3" borderId="105" xfId="0" applyFill="1" applyBorder="1" applyAlignment="1">
      <alignment horizontal="center" vertical="center"/>
    </xf>
    <xf numFmtId="0" fontId="0" fillId="3" borderId="106" xfId="0" applyFill="1" applyBorder="1" applyAlignment="1">
      <alignment horizontal="center" vertical="center"/>
    </xf>
    <xf numFmtId="0" fontId="0" fillId="0" borderId="17" xfId="0" applyBorder="1"/>
    <xf numFmtId="0" fontId="0" fillId="0" borderId="18" xfId="0" applyBorder="1"/>
    <xf numFmtId="0" fontId="0" fillId="0" borderId="24" xfId="0" applyBorder="1"/>
    <xf numFmtId="0" fontId="0" fillId="0" borderId="9" xfId="0" applyBorder="1"/>
    <xf numFmtId="0" fontId="0" fillId="31" borderId="2" xfId="0" applyFill="1" applyBorder="1"/>
    <xf numFmtId="0" fontId="0" fillId="31" borderId="82" xfId="0" applyFill="1" applyBorder="1"/>
    <xf numFmtId="0" fontId="1" fillId="0" borderId="122" xfId="0" applyFont="1" applyBorder="1" applyAlignment="1">
      <alignment horizontal="center" vertical="center"/>
    </xf>
    <xf numFmtId="0" fontId="1" fillId="0" borderId="49" xfId="0" applyFont="1" applyBorder="1" applyAlignment="1">
      <alignment horizontal="center" vertical="center"/>
    </xf>
    <xf numFmtId="0" fontId="1" fillId="0" borderId="89" xfId="0" applyFont="1" applyBorder="1" applyAlignment="1">
      <alignment horizontal="center" vertical="center"/>
    </xf>
    <xf numFmtId="0" fontId="0" fillId="0" borderId="141" xfId="0" applyBorder="1" applyAlignment="1">
      <alignment horizontal="center" vertical="center"/>
    </xf>
    <xf numFmtId="0" fontId="0" fillId="31" borderId="140" xfId="0" applyFill="1" applyBorder="1"/>
    <xf numFmtId="0" fontId="0" fillId="31" borderId="121" xfId="0" applyFill="1" applyBorder="1"/>
    <xf numFmtId="0" fontId="0" fillId="0" borderId="45" xfId="0" applyBorder="1" applyAlignment="1">
      <alignment horizontal="center" vertical="center"/>
    </xf>
    <xf numFmtId="0" fontId="0" fillId="31" borderId="16" xfId="0" applyFill="1" applyBorder="1"/>
    <xf numFmtId="0" fontId="0" fillId="31" borderId="10" xfId="0" applyFill="1" applyBorder="1"/>
    <xf numFmtId="0" fontId="0" fillId="31" borderId="9" xfId="0" applyFill="1" applyBorder="1"/>
    <xf numFmtId="0" fontId="0" fillId="0" borderId="46"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81" xfId="0" applyBorder="1" applyAlignment="1">
      <alignment horizontal="center" vertical="center"/>
    </xf>
    <xf numFmtId="0" fontId="0" fillId="0" borderId="107" xfId="0" applyBorder="1" applyAlignment="1">
      <alignment horizontal="center" vertical="center"/>
    </xf>
    <xf numFmtId="0" fontId="0" fillId="0" borderId="114" xfId="0" applyBorder="1" applyAlignment="1">
      <alignment horizontal="center" vertical="center"/>
    </xf>
    <xf numFmtId="0" fontId="0" fillId="0" borderId="77" xfId="0" applyBorder="1" applyAlignment="1">
      <alignment horizontal="center" vertical="center"/>
    </xf>
    <xf numFmtId="0" fontId="0" fillId="0" borderId="73" xfId="0" applyBorder="1" applyAlignment="1">
      <alignment horizontal="center" vertical="center"/>
    </xf>
    <xf numFmtId="0" fontId="0" fillId="31" borderId="116" xfId="0" applyFill="1" applyBorder="1"/>
    <xf numFmtId="0" fontId="0" fillId="31" borderId="113" xfId="0" applyFill="1" applyBorder="1"/>
    <xf numFmtId="0" fontId="0" fillId="31" borderId="31" xfId="0" applyFill="1" applyBorder="1"/>
    <xf numFmtId="0" fontId="1" fillId="0" borderId="123" xfId="0" applyFont="1" applyBorder="1" applyAlignment="1">
      <alignment horizontal="center" vertical="center"/>
    </xf>
    <xf numFmtId="0" fontId="1" fillId="0" borderId="3" xfId="0" applyFont="1" applyBorder="1" applyAlignment="1">
      <alignment horizontal="center" vertical="center"/>
    </xf>
    <xf numFmtId="0" fontId="1" fillId="0" borderId="90" xfId="0" applyFont="1" applyBorder="1" applyAlignment="1">
      <alignment horizontal="center" vertical="center"/>
    </xf>
    <xf numFmtId="0" fontId="0" fillId="31" borderId="1" xfId="0" applyFill="1" applyBorder="1"/>
    <xf numFmtId="0" fontId="0" fillId="31" borderId="22" xfId="0" applyFill="1" applyBorder="1"/>
    <xf numFmtId="0" fontId="0" fillId="0" borderId="71" xfId="0" applyBorder="1" applyAlignment="1">
      <alignment horizontal="center" vertical="center"/>
    </xf>
    <xf numFmtId="0" fontId="0" fillId="31" borderId="45" xfId="0" applyFill="1" applyBorder="1" applyAlignment="1">
      <alignment horizontal="left" indent="1"/>
    </xf>
    <xf numFmtId="0" fontId="0" fillId="31" borderId="1" xfId="0" applyFill="1" applyBorder="1" applyAlignment="1">
      <alignment horizontal="left" indent="1"/>
    </xf>
    <xf numFmtId="0" fontId="0" fillId="31" borderId="44" xfId="0" applyFill="1" applyBorder="1" applyAlignment="1">
      <alignment horizontal="left" indent="1"/>
    </xf>
    <xf numFmtId="0" fontId="0" fillId="31" borderId="39" xfId="0" applyFill="1" applyBorder="1" applyAlignment="1">
      <alignment horizontal="left" indent="1"/>
    </xf>
    <xf numFmtId="0" fontId="0" fillId="0" borderId="72" xfId="0" applyBorder="1" applyAlignment="1">
      <alignment horizontal="center" vertical="center"/>
    </xf>
    <xf numFmtId="0" fontId="0" fillId="0" borderId="83" xfId="0" applyBorder="1" applyAlignment="1">
      <alignment horizontal="center" vertical="center"/>
    </xf>
    <xf numFmtId="5" fontId="0" fillId="3" borderId="16" xfId="0" applyNumberFormat="1" applyFill="1" applyBorder="1" applyAlignment="1">
      <alignment horizontal="right"/>
    </xf>
    <xf numFmtId="5" fontId="0" fillId="3" borderId="10" xfId="0" applyNumberFormat="1" applyFill="1" applyBorder="1" applyAlignment="1">
      <alignment horizontal="right"/>
    </xf>
    <xf numFmtId="5" fontId="0" fillId="3" borderId="12" xfId="0" applyNumberFormat="1" applyFill="1" applyBorder="1" applyAlignment="1">
      <alignment horizontal="right"/>
    </xf>
    <xf numFmtId="0" fontId="0" fillId="4" borderId="117" xfId="0" applyFill="1" applyBorder="1" applyAlignment="1">
      <alignment horizontal="center" vertical="center"/>
    </xf>
    <xf numFmtId="0" fontId="0" fillId="4" borderId="75" xfId="0" applyFill="1" applyBorder="1" applyAlignment="1">
      <alignment horizontal="center" vertical="center"/>
    </xf>
    <xf numFmtId="0" fontId="0" fillId="4" borderId="76" xfId="0" applyFill="1" applyBorder="1" applyAlignment="1">
      <alignment horizontal="center" vertical="center"/>
    </xf>
    <xf numFmtId="0" fontId="0" fillId="4" borderId="74" xfId="0" applyFill="1" applyBorder="1" applyAlignment="1">
      <alignment horizontal="center" vertical="center"/>
    </xf>
    <xf numFmtId="5" fontId="0" fillId="4" borderId="74" xfId="0" applyNumberFormat="1" applyFill="1" applyBorder="1" applyAlignment="1">
      <alignment horizontal="right" vertical="center"/>
    </xf>
    <xf numFmtId="5" fontId="0" fillId="4" borderId="75" xfId="0" applyNumberFormat="1" applyFill="1" applyBorder="1" applyAlignment="1">
      <alignment horizontal="right" vertical="center"/>
    </xf>
    <xf numFmtId="5" fontId="0" fillId="4" borderId="118" xfId="0" applyNumberFormat="1" applyFill="1" applyBorder="1" applyAlignment="1">
      <alignment horizontal="right" vertical="center"/>
    </xf>
    <xf numFmtId="0" fontId="1" fillId="0" borderId="119" xfId="0" applyFont="1" applyBorder="1" applyAlignment="1">
      <alignment horizontal="center" vertical="center"/>
    </xf>
    <xf numFmtId="0" fontId="1" fillId="0" borderId="61" xfId="0" applyFont="1" applyBorder="1" applyAlignment="1">
      <alignment horizontal="center" vertical="center"/>
    </xf>
    <xf numFmtId="0" fontId="1" fillId="0" borderId="108" xfId="0" applyFont="1" applyBorder="1" applyAlignment="1">
      <alignment horizontal="center" vertical="center"/>
    </xf>
    <xf numFmtId="0" fontId="0" fillId="31" borderId="68" xfId="0" applyFill="1" applyBorder="1" applyAlignment="1">
      <alignment horizontal="left" indent="1"/>
    </xf>
    <xf numFmtId="0" fontId="0" fillId="31" borderId="5" xfId="0" applyFill="1" applyBorder="1" applyAlignment="1">
      <alignment horizontal="left" indent="1"/>
    </xf>
    <xf numFmtId="0" fontId="0" fillId="31" borderId="60" xfId="0" applyFill="1" applyBorder="1" applyAlignment="1">
      <alignment horizontal="center" vertical="center"/>
    </xf>
    <xf numFmtId="0" fontId="0" fillId="31" borderId="61" xfId="0" applyFill="1" applyBorder="1" applyAlignment="1">
      <alignment horizontal="center" vertical="center"/>
    </xf>
    <xf numFmtId="0" fontId="0" fillId="31" borderId="86" xfId="0" applyFill="1" applyBorder="1" applyAlignment="1">
      <alignment horizontal="center" vertical="center"/>
    </xf>
    <xf numFmtId="0" fontId="0" fillId="31" borderId="45" xfId="0" applyFill="1" applyBorder="1" applyAlignment="1">
      <alignment horizontal="left" indent="1" shrinkToFit="1"/>
    </xf>
    <xf numFmtId="0" fontId="0" fillId="31" borderId="1" xfId="0" applyFill="1" applyBorder="1" applyAlignment="1">
      <alignment horizontal="left" indent="1" shrinkToFit="1"/>
    </xf>
    <xf numFmtId="0" fontId="0" fillId="3" borderId="45" xfId="0" applyFill="1" applyBorder="1" applyAlignment="1">
      <alignment horizontal="left" indent="1"/>
    </xf>
    <xf numFmtId="0" fontId="0" fillId="3" borderId="79" xfId="0" applyFill="1" applyBorder="1" applyAlignment="1">
      <alignment horizontal="left" indent="1"/>
    </xf>
    <xf numFmtId="0" fontId="0" fillId="3" borderId="44" xfId="0" applyFill="1" applyBorder="1" applyAlignment="1">
      <alignment horizontal="left" indent="1"/>
    </xf>
    <xf numFmtId="0" fontId="0" fillId="3" borderId="39" xfId="0" applyFill="1" applyBorder="1" applyAlignment="1">
      <alignment horizontal="left" indent="1"/>
    </xf>
    <xf numFmtId="0" fontId="0" fillId="3" borderId="85" xfId="0" applyFill="1" applyBorder="1" applyAlignment="1">
      <alignment horizontal="left" indent="1"/>
    </xf>
    <xf numFmtId="0" fontId="0" fillId="31" borderId="24" xfId="0" applyFill="1" applyBorder="1" applyAlignment="1">
      <alignment horizontal="center"/>
    </xf>
    <xf numFmtId="0" fontId="0" fillId="31" borderId="5" xfId="0" applyFill="1" applyBorder="1" applyAlignment="1">
      <alignment horizontal="center"/>
    </xf>
    <xf numFmtId="0" fontId="0" fillId="31" borderId="25" xfId="0" applyFill="1" applyBorder="1" applyAlignment="1">
      <alignment horizontal="center"/>
    </xf>
    <xf numFmtId="0" fontId="0" fillId="31" borderId="10" xfId="0" applyFill="1" applyBorder="1" applyAlignment="1">
      <alignment horizontal="center"/>
    </xf>
    <xf numFmtId="0" fontId="0" fillId="31" borderId="12" xfId="0" applyFill="1" applyBorder="1" applyAlignment="1">
      <alignment horizontal="center"/>
    </xf>
    <xf numFmtId="0" fontId="0" fillId="31" borderId="9" xfId="0" applyFill="1" applyBorder="1" applyAlignment="1">
      <alignment horizontal="center"/>
    </xf>
    <xf numFmtId="0" fontId="0" fillId="31" borderId="1" xfId="0" applyFill="1" applyBorder="1" applyAlignment="1">
      <alignment horizontal="center"/>
    </xf>
    <xf numFmtId="0" fontId="0" fillId="31" borderId="22" xfId="0" applyFill="1" applyBorder="1" applyAlignment="1">
      <alignment horizontal="center"/>
    </xf>
    <xf numFmtId="0" fontId="0" fillId="3" borderId="68" xfId="0" applyFill="1" applyBorder="1" applyAlignment="1">
      <alignment horizontal="left" indent="1"/>
    </xf>
    <xf numFmtId="0" fontId="0" fillId="3" borderId="5" xfId="0" applyFill="1" applyBorder="1" applyAlignment="1">
      <alignment horizontal="left" indent="1"/>
    </xf>
    <xf numFmtId="0" fontId="0" fillId="3" borderId="78" xfId="0" applyFill="1" applyBorder="1" applyAlignment="1">
      <alignment horizontal="left" indent="1"/>
    </xf>
    <xf numFmtId="0" fontId="0" fillId="3" borderId="45" xfId="0" applyFill="1" applyBorder="1" applyAlignment="1">
      <alignment horizontal="left" indent="1" shrinkToFit="1"/>
    </xf>
    <xf numFmtId="0" fontId="0" fillId="3" borderId="1" xfId="0" applyFill="1" applyBorder="1" applyAlignment="1">
      <alignment horizontal="left" indent="1" shrinkToFit="1"/>
    </xf>
    <xf numFmtId="0" fontId="0" fillId="3" borderId="79" xfId="0" applyFill="1" applyBorder="1" applyAlignment="1">
      <alignment horizontal="left" indent="1" shrinkToFit="1"/>
    </xf>
    <xf numFmtId="0" fontId="0" fillId="31" borderId="86" xfId="0" applyFill="1" applyBorder="1" applyAlignment="1">
      <alignment horizontal="center" shrinkToFit="1"/>
    </xf>
    <xf numFmtId="0" fontId="0" fillId="31" borderId="39" xfId="0" applyFill="1" applyBorder="1" applyAlignment="1">
      <alignment horizontal="center" shrinkToFit="1"/>
    </xf>
    <xf numFmtId="0" fontId="0" fillId="31" borderId="84" xfId="0" applyFill="1" applyBorder="1" applyAlignment="1">
      <alignment horizontal="center" shrinkToFit="1"/>
    </xf>
    <xf numFmtId="0" fontId="0" fillId="31" borderId="33" xfId="0" applyFill="1" applyBorder="1" applyAlignment="1">
      <alignment horizontal="center" vertical="center"/>
    </xf>
    <xf numFmtId="0" fontId="0" fillId="31" borderId="34" xfId="0" applyFill="1" applyBorder="1" applyAlignment="1">
      <alignment horizontal="center" vertical="center"/>
    </xf>
    <xf numFmtId="0" fontId="0" fillId="31" borderId="35" xfId="0" applyFill="1" applyBorder="1" applyAlignment="1">
      <alignment horizontal="center" vertical="center"/>
    </xf>
    <xf numFmtId="0" fontId="0" fillId="31" borderId="36" xfId="0" applyFill="1" applyBorder="1" applyAlignment="1">
      <alignment horizontal="center" vertical="center"/>
    </xf>
    <xf numFmtId="0" fontId="0" fillId="31" borderId="51" xfId="0" applyFill="1" applyBorder="1" applyAlignment="1">
      <alignment horizontal="center" vertical="center"/>
    </xf>
    <xf numFmtId="0" fontId="0" fillId="31" borderId="52" xfId="0" applyFill="1" applyBorder="1" applyAlignment="1">
      <alignment horizontal="center" vertical="center"/>
    </xf>
    <xf numFmtId="0" fontId="0" fillId="31" borderId="17" xfId="0" applyFill="1" applyBorder="1"/>
    <xf numFmtId="0" fontId="0" fillId="31" borderId="18" xfId="0" applyFill="1" applyBorder="1"/>
    <xf numFmtId="0" fontId="0" fillId="31" borderId="24" xfId="0" applyFill="1" applyBorder="1"/>
    <xf numFmtId="0" fontId="0" fillId="0" borderId="68" xfId="0" applyBorder="1" applyAlignment="1">
      <alignment horizontal="center" vertical="center"/>
    </xf>
    <xf numFmtId="0" fontId="0" fillId="0" borderId="5" xfId="0" applyBorder="1" applyAlignment="1">
      <alignment horizontal="center" vertical="center"/>
    </xf>
    <xf numFmtId="0" fontId="0" fillId="3" borderId="13" xfId="0" applyFill="1" applyBorder="1" applyAlignment="1">
      <alignment horizontal="center" vertical="center"/>
    </xf>
    <xf numFmtId="0" fontId="0" fillId="3" borderId="8" xfId="0" applyFill="1" applyBorder="1" applyAlignment="1">
      <alignment horizontal="center" vertical="center"/>
    </xf>
    <xf numFmtId="0" fontId="0" fillId="3" borderId="26" xfId="0" applyFill="1" applyBorder="1" applyAlignment="1">
      <alignment horizontal="center" vertical="center"/>
    </xf>
    <xf numFmtId="0" fontId="0" fillId="3" borderId="15" xfId="0" applyFill="1" applyBorder="1" applyAlignment="1">
      <alignment horizontal="center" vertical="center"/>
    </xf>
    <xf numFmtId="0" fontId="0" fillId="3" borderId="38" xfId="0" applyFill="1" applyBorder="1" applyAlignment="1">
      <alignment horizontal="center" vertical="center"/>
    </xf>
    <xf numFmtId="0" fontId="41" fillId="3" borderId="11"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9" xfId="0" applyFont="1" applyFill="1" applyBorder="1" applyAlignment="1">
      <alignment horizontal="center" vertical="center"/>
    </xf>
    <xf numFmtId="0" fontId="0" fillId="3" borderId="86" xfId="0" applyFill="1" applyBorder="1" applyAlignment="1">
      <alignment horizontal="center" shrinkToFit="1"/>
    </xf>
    <xf numFmtId="0" fontId="0" fillId="3" borderId="39" xfId="0" applyFill="1" applyBorder="1" applyAlignment="1">
      <alignment horizontal="center" shrinkToFit="1"/>
    </xf>
    <xf numFmtId="0" fontId="0" fillId="3" borderId="84" xfId="0" applyFill="1" applyBorder="1" applyAlignment="1">
      <alignment horizontal="center" shrinkToFit="1"/>
    </xf>
    <xf numFmtId="0" fontId="0" fillId="3" borderId="9" xfId="0" applyFill="1" applyBorder="1" applyAlignment="1">
      <alignment horizontal="center"/>
    </xf>
    <xf numFmtId="0" fontId="0" fillId="3" borderId="1" xfId="0" applyFill="1" applyBorder="1" applyAlignment="1">
      <alignment horizontal="center"/>
    </xf>
    <xf numFmtId="0" fontId="0" fillId="3" borderId="22" xfId="0" applyFill="1" applyBorder="1" applyAlignment="1">
      <alignment horizontal="center"/>
    </xf>
    <xf numFmtId="0" fontId="0" fillId="3" borderId="10" xfId="0" applyFill="1" applyBorder="1" applyAlignment="1">
      <alignment horizontal="center"/>
    </xf>
    <xf numFmtId="0" fontId="0" fillId="3" borderId="12" xfId="0" applyFill="1" applyBorder="1" applyAlignment="1">
      <alignment horizontal="center"/>
    </xf>
    <xf numFmtId="38" fontId="0" fillId="3" borderId="0" xfId="47" applyFont="1" applyFill="1" applyBorder="1" applyAlignment="1">
      <alignment horizontal="center" vertical="center"/>
    </xf>
    <xf numFmtId="0" fontId="0" fillId="3" borderId="32" xfId="0" applyFill="1" applyBorder="1" applyAlignment="1">
      <alignment horizontal="center" vertical="center"/>
    </xf>
    <xf numFmtId="0" fontId="0" fillId="3" borderId="115" xfId="0" applyFill="1" applyBorder="1" applyAlignment="1">
      <alignment horizontal="center" vertical="center"/>
    </xf>
    <xf numFmtId="0" fontId="0" fillId="3" borderId="109" xfId="0" applyFill="1" applyBorder="1" applyAlignment="1">
      <alignment horizontal="center" vertical="center"/>
    </xf>
    <xf numFmtId="0" fontId="0" fillId="0" borderId="2" xfId="0" applyBorder="1" applyAlignment="1">
      <alignment horizontal="center" vertical="center"/>
    </xf>
    <xf numFmtId="0" fontId="0" fillId="3" borderId="24" xfId="0" applyFill="1" applyBorder="1" applyAlignment="1">
      <alignment horizontal="center"/>
    </xf>
    <xf numFmtId="0" fontId="0" fillId="3" borderId="5" xfId="0" applyFill="1" applyBorder="1" applyAlignment="1">
      <alignment horizontal="center"/>
    </xf>
    <xf numFmtId="0" fontId="0" fillId="3" borderId="25" xfId="0" applyFill="1" applyBorder="1" applyAlignment="1">
      <alignment horizontal="center"/>
    </xf>
    <xf numFmtId="0" fontId="0" fillId="3" borderId="144" xfId="0" applyFill="1" applyBorder="1" applyAlignment="1">
      <alignment horizontal="center" vertical="center"/>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0" fillId="3" borderId="141" xfId="0" applyFill="1" applyBorder="1" applyAlignment="1">
      <alignment horizontal="center" vertical="center"/>
    </xf>
    <xf numFmtId="0" fontId="0" fillId="3" borderId="13" xfId="0" applyFill="1" applyBorder="1" applyAlignment="1">
      <alignment horizontal="center" vertical="center" wrapText="1"/>
    </xf>
    <xf numFmtId="0" fontId="0" fillId="3" borderId="8" xfId="0" applyFill="1" applyBorder="1" applyAlignment="1">
      <alignment horizontal="center" vertical="center" wrapText="1"/>
    </xf>
    <xf numFmtId="0" fontId="0" fillId="3" borderId="34" xfId="0" applyFill="1" applyBorder="1" applyAlignment="1">
      <alignment horizontal="center" vertical="center" wrapText="1"/>
    </xf>
    <xf numFmtId="0" fontId="0" fillId="3" borderId="26"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27" xfId="0" applyFill="1" applyBorder="1" applyAlignment="1">
      <alignment horizontal="center" vertical="center"/>
    </xf>
    <xf numFmtId="0" fontId="0" fillId="3" borderId="113" xfId="0" applyFill="1" applyBorder="1" applyAlignment="1">
      <alignment horizontal="center" vertical="center"/>
    </xf>
    <xf numFmtId="0" fontId="0" fillId="3" borderId="31" xfId="0" applyFill="1" applyBorder="1" applyAlignment="1">
      <alignment horizontal="center" vertical="center"/>
    </xf>
    <xf numFmtId="0" fontId="41" fillId="31" borderId="33" xfId="0" applyFont="1" applyFill="1" applyBorder="1" applyAlignment="1">
      <alignment horizontal="center" vertical="center" wrapText="1"/>
    </xf>
    <xf numFmtId="0" fontId="41" fillId="31" borderId="14" xfId="0" applyFont="1" applyFill="1" applyBorder="1" applyAlignment="1">
      <alignment horizontal="center" vertical="center" wrapText="1"/>
    </xf>
    <xf numFmtId="0" fontId="41" fillId="31" borderId="37" xfId="0" applyFont="1" applyFill="1" applyBorder="1" applyAlignment="1">
      <alignment vertical="center" wrapText="1"/>
    </xf>
    <xf numFmtId="0" fontId="41" fillId="31" borderId="110" xfId="0" applyFont="1" applyFill="1" applyBorder="1" applyAlignment="1">
      <alignment vertical="center" wrapText="1"/>
    </xf>
    <xf numFmtId="0" fontId="0" fillId="0" borderId="116" xfId="0" applyBorder="1"/>
    <xf numFmtId="0" fontId="0" fillId="0" borderId="113" xfId="0" applyBorder="1"/>
    <xf numFmtId="0" fontId="0" fillId="0" borderId="31" xfId="0" applyBorder="1"/>
    <xf numFmtId="0" fontId="0" fillId="31" borderId="55" xfId="0" applyFill="1" applyBorder="1"/>
    <xf numFmtId="0" fontId="0" fillId="31" borderId="47" xfId="0" applyFill="1" applyBorder="1"/>
    <xf numFmtId="49" fontId="0" fillId="31" borderId="40" xfId="0" applyNumberFormat="1" applyFill="1" applyBorder="1"/>
    <xf numFmtId="0" fontId="0" fillId="31" borderId="41" xfId="0" applyFill="1" applyBorder="1"/>
    <xf numFmtId="49" fontId="0" fillId="31" borderId="41" xfId="0" applyNumberFormat="1" applyFill="1" applyBorder="1" applyAlignment="1">
      <alignment horizontal="left" vertical="center"/>
    </xf>
    <xf numFmtId="0" fontId="0" fillId="31" borderId="41" xfId="0" applyFill="1" applyBorder="1" applyAlignment="1">
      <alignment horizontal="left" vertical="center"/>
    </xf>
    <xf numFmtId="0" fontId="0" fillId="31" borderId="47" xfId="0" applyFill="1" applyBorder="1" applyAlignment="1">
      <alignment horizontal="left" vertical="center"/>
    </xf>
    <xf numFmtId="0" fontId="0" fillId="31" borderId="59" xfId="0" applyFill="1" applyBorder="1" applyAlignment="1">
      <alignment horizontal="center" vertical="center"/>
    </xf>
    <xf numFmtId="0" fontId="0" fillId="31" borderId="47" xfId="0" applyFill="1" applyBorder="1" applyAlignment="1">
      <alignment horizontal="center" vertical="center"/>
    </xf>
    <xf numFmtId="49" fontId="0" fillId="31" borderId="40" xfId="0" applyNumberFormat="1" applyFill="1" applyBorder="1" applyAlignment="1">
      <alignment horizontal="center" vertical="center"/>
    </xf>
    <xf numFmtId="0" fontId="0" fillId="31" borderId="41" xfId="0" applyFill="1" applyBorder="1" applyAlignment="1">
      <alignment horizontal="center" vertical="center"/>
    </xf>
    <xf numFmtId="49" fontId="0" fillId="31" borderId="59" xfId="0" applyNumberFormat="1" applyFill="1" applyBorder="1" applyAlignment="1">
      <alignment horizontal="center" vertical="center"/>
    </xf>
    <xf numFmtId="49" fontId="0" fillId="31" borderId="66" xfId="0" applyNumberFormat="1" applyFill="1" applyBorder="1" applyAlignment="1">
      <alignment horizontal="center" vertical="center"/>
    </xf>
    <xf numFmtId="0" fontId="0" fillId="31" borderId="64" xfId="0" applyFill="1" applyBorder="1" applyAlignment="1">
      <alignment horizontal="center" vertical="center"/>
    </xf>
    <xf numFmtId="49" fontId="0" fillId="31" borderId="41" xfId="0" applyNumberFormat="1" applyFill="1" applyBorder="1" applyAlignment="1">
      <alignment horizontal="center" vertical="center"/>
    </xf>
    <xf numFmtId="49" fontId="0" fillId="31" borderId="63" xfId="0" applyNumberFormat="1" applyFill="1" applyBorder="1" applyAlignment="1">
      <alignment horizontal="center" vertical="center"/>
    </xf>
    <xf numFmtId="0" fontId="0" fillId="31" borderId="62" xfId="0" applyFill="1" applyBorder="1" applyAlignment="1">
      <alignment horizontal="center" vertical="center"/>
    </xf>
    <xf numFmtId="49" fontId="0" fillId="31" borderId="62" xfId="0" applyNumberFormat="1" applyFill="1" applyBorder="1" applyAlignment="1">
      <alignment horizontal="center" vertical="center"/>
    </xf>
    <xf numFmtId="0" fontId="0" fillId="31" borderId="66" xfId="0" applyFill="1" applyBorder="1" applyAlignment="1">
      <alignment horizontal="center" vertical="center"/>
    </xf>
    <xf numFmtId="49" fontId="0" fillId="31" borderId="58" xfId="0" applyNumberFormat="1" applyFill="1" applyBorder="1" applyAlignment="1">
      <alignment horizontal="center" vertical="center"/>
    </xf>
    <xf numFmtId="49" fontId="0" fillId="31" borderId="65" xfId="0" applyNumberFormat="1" applyFill="1" applyBorder="1" applyAlignment="1">
      <alignment horizontal="center" vertical="center"/>
    </xf>
    <xf numFmtId="0" fontId="0" fillId="31" borderId="53" xfId="0" applyFill="1" applyBorder="1"/>
    <xf numFmtId="0" fontId="0" fillId="31" borderId="43" xfId="0" applyFill="1" applyBorder="1"/>
    <xf numFmtId="0" fontId="0" fillId="31" borderId="44" xfId="0" applyFill="1" applyBorder="1" applyAlignment="1">
      <alignment horizontal="center" vertical="center"/>
    </xf>
    <xf numFmtId="0" fontId="0" fillId="31" borderId="39" xfId="0" applyFill="1" applyBorder="1"/>
    <xf numFmtId="0" fontId="0" fillId="31" borderId="45" xfId="0" applyFill="1" applyBorder="1" applyAlignment="1">
      <alignment horizontal="center" vertical="center"/>
    </xf>
    <xf numFmtId="0" fontId="0" fillId="31" borderId="69" xfId="0" applyFill="1" applyBorder="1" applyAlignment="1">
      <alignment horizontal="center" vertical="center"/>
    </xf>
    <xf numFmtId="0" fontId="0" fillId="31" borderId="6" xfId="0" applyFill="1" applyBorder="1"/>
    <xf numFmtId="0" fontId="0" fillId="31" borderId="46" xfId="0" applyFill="1" applyBorder="1"/>
    <xf numFmtId="0" fontId="0" fillId="31" borderId="7" xfId="0" applyFill="1" applyBorder="1"/>
    <xf numFmtId="0" fontId="0" fillId="31" borderId="39" xfId="0" applyFill="1" applyBorder="1" applyAlignment="1">
      <alignment horizontal="center" vertical="center"/>
    </xf>
    <xf numFmtId="0" fontId="0" fillId="31" borderId="1" xfId="0" applyFill="1" applyBorder="1" applyAlignment="1">
      <alignment horizontal="center" vertical="center"/>
    </xf>
    <xf numFmtId="0" fontId="0" fillId="31" borderId="6" xfId="0" applyFill="1" applyBorder="1" applyAlignment="1">
      <alignment horizontal="center" vertical="center"/>
    </xf>
    <xf numFmtId="0" fontId="0" fillId="31" borderId="7" xfId="0" applyFill="1" applyBorder="1" applyAlignment="1">
      <alignment horizontal="center" vertical="center"/>
    </xf>
    <xf numFmtId="0" fontId="0" fillId="31" borderId="48" xfId="0" applyFill="1" applyBorder="1" applyAlignment="1">
      <alignment horizontal="center" vertical="center"/>
    </xf>
    <xf numFmtId="0" fontId="0" fillId="31" borderId="49" xfId="0" applyFill="1" applyBorder="1" applyAlignment="1">
      <alignment horizontal="center" vertical="center"/>
    </xf>
    <xf numFmtId="0" fontId="0" fillId="31" borderId="50" xfId="0" applyFill="1" applyBorder="1" applyAlignment="1">
      <alignment horizontal="center" vertical="center"/>
    </xf>
    <xf numFmtId="0" fontId="0" fillId="31" borderId="0" xfId="0" applyFill="1" applyAlignment="1">
      <alignment horizontal="center" vertical="center"/>
    </xf>
    <xf numFmtId="0" fontId="0" fillId="31" borderId="3" xfId="0" applyFill="1" applyBorder="1" applyAlignment="1">
      <alignment horizontal="center" vertical="center"/>
    </xf>
    <xf numFmtId="49" fontId="0" fillId="31" borderId="57" xfId="0" applyNumberFormat="1" applyFill="1" applyBorder="1" applyAlignment="1">
      <alignment horizontal="center" vertical="center"/>
    </xf>
    <xf numFmtId="0" fontId="0" fillId="31" borderId="43" xfId="0" applyFill="1" applyBorder="1" applyAlignment="1">
      <alignment horizontal="center" vertical="center"/>
    </xf>
    <xf numFmtId="49" fontId="0" fillId="31" borderId="42" xfId="0" applyNumberFormat="1" applyFill="1" applyBorder="1" applyAlignment="1">
      <alignment horizontal="center" vertical="center"/>
    </xf>
    <xf numFmtId="49" fontId="0" fillId="31" borderId="56" xfId="0" applyNumberFormat="1" applyFill="1" applyBorder="1" applyAlignment="1">
      <alignment horizontal="center" vertical="center"/>
    </xf>
    <xf numFmtId="49" fontId="0" fillId="31" borderId="54" xfId="0" applyNumberFormat="1" applyFill="1" applyBorder="1" applyAlignment="1">
      <alignment horizontal="center" vertical="center"/>
    </xf>
    <xf numFmtId="49" fontId="0" fillId="31" borderId="42" xfId="0" applyNumberFormat="1" applyFill="1" applyBorder="1" applyAlignment="1">
      <alignment horizontal="left" vertical="center"/>
    </xf>
    <xf numFmtId="0" fontId="0" fillId="31" borderId="42" xfId="0" applyFill="1" applyBorder="1" applyAlignment="1">
      <alignment horizontal="left" vertical="center"/>
    </xf>
    <xf numFmtId="0" fontId="0" fillId="31" borderId="43" xfId="0" applyFill="1" applyBorder="1" applyAlignment="1">
      <alignment horizontal="left" vertical="center"/>
    </xf>
    <xf numFmtId="0" fontId="0" fillId="31" borderId="9" xfId="0" applyFill="1" applyBorder="1" applyAlignment="1">
      <alignment horizontal="center" vertical="center"/>
    </xf>
    <xf numFmtId="0" fontId="0" fillId="31" borderId="73" xfId="0" applyFill="1" applyBorder="1" applyAlignment="1">
      <alignment horizontal="center" vertical="center"/>
    </xf>
    <xf numFmtId="0" fontId="0" fillId="31" borderId="42" xfId="0" applyFill="1" applyBorder="1" applyAlignment="1">
      <alignment horizontal="center" vertical="center"/>
    </xf>
    <xf numFmtId="0" fontId="42" fillId="31" borderId="16" xfId="0" applyFont="1" applyFill="1" applyBorder="1" applyAlignment="1">
      <alignment horizontal="center" vertical="center"/>
    </xf>
    <xf numFmtId="0" fontId="42" fillId="31" borderId="10" xfId="0" applyFont="1" applyFill="1" applyBorder="1" applyAlignment="1">
      <alignment horizontal="center" vertical="center"/>
    </xf>
    <xf numFmtId="0" fontId="0" fillId="31" borderId="111" xfId="0" applyFill="1" applyBorder="1" applyAlignment="1">
      <alignment horizontal="center" vertical="center"/>
    </xf>
    <xf numFmtId="0" fontId="0" fillId="31" borderId="112" xfId="0" applyFill="1" applyBorder="1" applyAlignment="1">
      <alignment horizontal="center" vertical="center"/>
    </xf>
    <xf numFmtId="49" fontId="0" fillId="31" borderId="54" xfId="0" applyNumberFormat="1" applyFill="1" applyBorder="1" applyAlignment="1">
      <alignment horizontal="left" vertical="center"/>
    </xf>
    <xf numFmtId="0" fontId="0" fillId="31" borderId="108" xfId="0" applyFill="1" applyBorder="1" applyAlignment="1">
      <alignment horizontal="center" vertical="center"/>
    </xf>
    <xf numFmtId="0" fontId="42" fillId="31" borderId="1" xfId="0" applyFont="1" applyFill="1" applyBorder="1" applyAlignment="1">
      <alignment horizontal="center" vertical="center"/>
    </xf>
    <xf numFmtId="0" fontId="0" fillId="31" borderId="16" xfId="0" applyFill="1" applyBorder="1" applyAlignment="1">
      <alignment horizontal="center" vertical="center"/>
    </xf>
    <xf numFmtId="0" fontId="0" fillId="31" borderId="10" xfId="0" applyFill="1" applyBorder="1" applyAlignment="1">
      <alignment horizontal="center" vertical="center"/>
    </xf>
    <xf numFmtId="0" fontId="0" fillId="0" borderId="4" xfId="0" applyBorder="1"/>
    <xf numFmtId="0" fontId="0" fillId="31" borderId="67" xfId="0" applyFill="1" applyBorder="1"/>
    <xf numFmtId="0" fontId="0" fillId="31" borderId="64" xfId="0" applyFill="1" applyBorder="1"/>
    <xf numFmtId="49" fontId="0" fillId="31" borderId="63" xfId="0" applyNumberFormat="1" applyFill="1" applyBorder="1"/>
    <xf numFmtId="0" fontId="0" fillId="31" borderId="62" xfId="0" applyFill="1" applyBorder="1"/>
    <xf numFmtId="49" fontId="0" fillId="31" borderId="62" xfId="0" applyNumberFormat="1" applyFill="1" applyBorder="1" applyAlignment="1">
      <alignment horizontal="left" vertical="center"/>
    </xf>
    <xf numFmtId="0" fontId="0" fillId="31" borderId="62" xfId="0" applyFill="1" applyBorder="1" applyAlignment="1">
      <alignment horizontal="left" vertical="center"/>
    </xf>
    <xf numFmtId="0" fontId="0" fillId="31" borderId="64" xfId="0" applyFill="1" applyBorder="1" applyAlignment="1">
      <alignment horizontal="left" vertical="center"/>
    </xf>
    <xf numFmtId="0" fontId="0" fillId="0" borderId="5" xfId="0" applyBorder="1"/>
    <xf numFmtId="0" fontId="19" fillId="0" borderId="1" xfId="1" applyFont="1" applyBorder="1" applyAlignment="1">
      <alignment horizontal="center" vertical="center" shrinkToFit="1"/>
    </xf>
    <xf numFmtId="0" fontId="19" fillId="0" borderId="6" xfId="1" applyFont="1" applyBorder="1" applyAlignment="1">
      <alignment horizontal="center" vertical="center" shrinkToFit="1"/>
    </xf>
    <xf numFmtId="0" fontId="19" fillId="0" borderId="1" xfId="1" applyFont="1" applyBorder="1" applyAlignment="1">
      <alignment horizontal="center" shrinkToFit="1"/>
    </xf>
    <xf numFmtId="0" fontId="19" fillId="0" borderId="6" xfId="1" applyFont="1" applyBorder="1" applyAlignment="1">
      <alignment horizontal="center" shrinkToFit="1"/>
    </xf>
    <xf numFmtId="0" fontId="45" fillId="0" borderId="0" xfId="1" applyFont="1" applyAlignment="1">
      <alignment horizontal="center"/>
    </xf>
    <xf numFmtId="0" fontId="45" fillId="0" borderId="15" xfId="1" applyFont="1" applyBorder="1" applyAlignment="1">
      <alignment horizontal="center" shrinkToFit="1"/>
    </xf>
    <xf numFmtId="0" fontId="45" fillId="0" borderId="10" xfId="1" applyFont="1" applyBorder="1" applyAlignment="1">
      <alignment horizontal="center"/>
    </xf>
    <xf numFmtId="0" fontId="46" fillId="0" borderId="119" xfId="1" applyFont="1" applyBorder="1" applyAlignment="1">
      <alignment horizontal="center" vertical="center" shrinkToFit="1"/>
    </xf>
    <xf numFmtId="0" fontId="18" fillId="0" borderId="86" xfId="1" applyFont="1" applyBorder="1" applyAlignment="1">
      <alignment horizontal="center" vertical="center" shrinkToFit="1"/>
    </xf>
    <xf numFmtId="0" fontId="18" fillId="5" borderId="136" xfId="1" applyFont="1" applyFill="1" applyBorder="1" applyAlignment="1" applyProtection="1">
      <alignment horizontal="center" vertical="center"/>
      <protection locked="0"/>
    </xf>
    <xf numFmtId="0" fontId="18" fillId="5" borderId="88" xfId="1" applyFont="1" applyFill="1" applyBorder="1" applyAlignment="1" applyProtection="1">
      <alignment horizontal="center" vertical="center"/>
      <protection locked="0"/>
    </xf>
    <xf numFmtId="0" fontId="23" fillId="0" borderId="1" xfId="1" applyFont="1" applyBorder="1" applyAlignment="1">
      <alignment horizontal="center" vertical="center"/>
    </xf>
    <xf numFmtId="0" fontId="23" fillId="0" borderId="16" xfId="1" applyFont="1" applyBorder="1" applyAlignment="1">
      <alignment horizontal="center" vertical="center"/>
    </xf>
    <xf numFmtId="0" fontId="19" fillId="5" borderId="1" xfId="1" applyFont="1" applyFill="1" applyBorder="1" applyAlignment="1" applyProtection="1">
      <alignment horizontal="center"/>
      <protection locked="0"/>
    </xf>
    <xf numFmtId="0" fontId="19" fillId="5" borderId="16" xfId="1" applyFont="1" applyFill="1" applyBorder="1" applyAlignment="1" applyProtection="1">
      <alignment horizontal="center"/>
      <protection locked="0"/>
    </xf>
    <xf numFmtId="0" fontId="19" fillId="5" borderId="10" xfId="1" applyFont="1" applyFill="1" applyBorder="1" applyAlignment="1" applyProtection="1">
      <alignment horizontal="center"/>
      <protection locked="0"/>
    </xf>
    <xf numFmtId="0" fontId="46" fillId="0" borderId="87" xfId="1" applyFont="1" applyBorder="1" applyAlignment="1">
      <alignment horizontal="center" vertical="center" shrinkToFit="1"/>
    </xf>
    <xf numFmtId="0" fontId="18" fillId="0" borderId="129" xfId="1" applyFont="1" applyBorder="1" applyAlignment="1">
      <alignment horizontal="center" vertical="center" shrinkToFit="1"/>
    </xf>
    <xf numFmtId="0" fontId="23" fillId="0" borderId="10" xfId="1" applyFont="1" applyBorder="1" applyAlignment="1">
      <alignment horizontal="center" vertical="center"/>
    </xf>
    <xf numFmtId="0" fontId="23" fillId="0" borderId="9" xfId="1" applyFont="1" applyBorder="1" applyAlignment="1">
      <alignment horizontal="center" vertical="center"/>
    </xf>
    <xf numFmtId="0" fontId="19" fillId="5" borderId="9" xfId="1" applyFont="1" applyFill="1" applyBorder="1" applyAlignment="1" applyProtection="1">
      <alignment horizontal="center"/>
      <protection locked="0"/>
    </xf>
    <xf numFmtId="0" fontId="19" fillId="5" borderId="6" xfId="1" applyFont="1" applyFill="1" applyBorder="1" applyAlignment="1" applyProtection="1">
      <alignment horizontal="center"/>
      <protection locked="0"/>
    </xf>
    <xf numFmtId="0" fontId="19" fillId="5" borderId="33" xfId="1" applyFont="1" applyFill="1" applyBorder="1" applyAlignment="1" applyProtection="1">
      <alignment horizontal="center"/>
      <protection locked="0"/>
    </xf>
    <xf numFmtId="0" fontId="55" fillId="0" borderId="33" xfId="1" applyFont="1" applyBorder="1" applyAlignment="1">
      <alignment horizontal="center" vertical="center"/>
    </xf>
    <xf numFmtId="0" fontId="55" fillId="0" borderId="8" xfId="1" applyFont="1" applyBorder="1" applyAlignment="1">
      <alignment horizontal="center" vertical="center"/>
    </xf>
    <xf numFmtId="0" fontId="55" fillId="0" borderId="33" xfId="1" applyFont="1" applyBorder="1" applyAlignment="1">
      <alignment horizontal="center" vertical="center" wrapText="1"/>
    </xf>
    <xf numFmtId="0" fontId="55" fillId="0" borderId="34" xfId="1" applyFont="1" applyBorder="1" applyAlignment="1">
      <alignment horizontal="center" vertical="center" wrapText="1"/>
    </xf>
    <xf numFmtId="0" fontId="55" fillId="0" borderId="35" xfId="1" applyFont="1" applyBorder="1" applyAlignment="1">
      <alignment horizontal="center" vertical="center" wrapText="1"/>
    </xf>
    <xf numFmtId="0" fontId="55" fillId="0" borderId="36" xfId="1" applyFont="1" applyBorder="1" applyAlignment="1">
      <alignment horizontal="center" vertical="center" wrapText="1"/>
    </xf>
    <xf numFmtId="0" fontId="54" fillId="0" borderId="37" xfId="1" applyFont="1" applyBorder="1" applyAlignment="1">
      <alignment horizontal="center" vertical="center" wrapText="1"/>
    </xf>
    <xf numFmtId="0" fontId="54" fillId="0" borderId="15" xfId="1" applyFont="1" applyBorder="1" applyAlignment="1">
      <alignment horizontal="center" vertical="center" wrapText="1"/>
    </xf>
    <xf numFmtId="0" fontId="19" fillId="5" borderId="7" xfId="1" applyFont="1" applyFill="1" applyBorder="1" applyAlignment="1" applyProtection="1">
      <alignment horizontal="center"/>
      <protection locked="0"/>
    </xf>
    <xf numFmtId="0" fontId="19" fillId="5" borderId="72" xfId="1" applyFont="1" applyFill="1" applyBorder="1" applyAlignment="1" applyProtection="1">
      <alignment horizontal="center"/>
      <protection locked="0"/>
    </xf>
    <xf numFmtId="0" fontId="19" fillId="5" borderId="2" xfId="1" applyFont="1" applyFill="1" applyBorder="1" applyAlignment="1" applyProtection="1">
      <alignment horizontal="center"/>
      <protection locked="0"/>
    </xf>
    <xf numFmtId="0" fontId="19" fillId="5" borderId="37" xfId="1" applyFont="1" applyFill="1" applyBorder="1" applyAlignment="1" applyProtection="1">
      <alignment horizontal="center"/>
      <protection locked="0"/>
    </xf>
    <xf numFmtId="0" fontId="59" fillId="7" borderId="69" xfId="1" applyFont="1" applyFill="1" applyBorder="1" applyAlignment="1">
      <alignment horizontal="center" vertical="center" shrinkToFit="1"/>
    </xf>
    <xf numFmtId="0" fontId="59" fillId="7" borderId="81" xfId="1" applyFont="1" applyFill="1" applyBorder="1" applyAlignment="1">
      <alignment horizontal="center" vertical="center" shrinkToFit="1"/>
    </xf>
    <xf numFmtId="0" fontId="58" fillId="0" borderId="1" xfId="1" applyFont="1" applyBorder="1" applyAlignment="1">
      <alignment horizontal="center" vertical="center"/>
    </xf>
    <xf numFmtId="0" fontId="58" fillId="0" borderId="16" xfId="1" applyFont="1" applyBorder="1" applyAlignment="1">
      <alignment horizontal="center" vertical="center"/>
    </xf>
    <xf numFmtId="177" fontId="58" fillId="0" borderId="1" xfId="1" applyNumberFormat="1" applyFont="1" applyBorder="1" applyAlignment="1">
      <alignment horizontal="center" vertical="center"/>
    </xf>
    <xf numFmtId="177" fontId="58" fillId="0" borderId="22" xfId="1" applyNumberFormat="1" applyFont="1" applyBorder="1" applyAlignment="1">
      <alignment horizontal="center" vertical="center"/>
    </xf>
    <xf numFmtId="0" fontId="55" fillId="0" borderId="48" xfId="1" applyFont="1" applyBorder="1" applyAlignment="1">
      <alignment horizontal="center" vertical="center" wrapText="1"/>
    </xf>
    <xf numFmtId="0" fontId="55" fillId="0" borderId="89" xfId="1" applyFont="1" applyBorder="1" applyAlignment="1">
      <alignment horizontal="center" vertical="center" wrapText="1"/>
    </xf>
    <xf numFmtId="0" fontId="55" fillId="0" borderId="37" xfId="1" applyFont="1" applyBorder="1" applyAlignment="1">
      <alignment horizontal="center" vertical="center" wrapText="1"/>
    </xf>
    <xf numFmtId="0" fontId="55" fillId="0" borderId="110" xfId="1" applyFont="1" applyBorder="1" applyAlignment="1">
      <alignment horizontal="center" vertical="center" wrapText="1"/>
    </xf>
    <xf numFmtId="0" fontId="55" fillId="0" borderId="0" xfId="1" applyFont="1" applyAlignment="1">
      <alignment horizontal="right"/>
    </xf>
    <xf numFmtId="0" fontId="55" fillId="0" borderId="135" xfId="1" applyFont="1" applyBorder="1" applyAlignment="1">
      <alignment horizontal="right"/>
    </xf>
    <xf numFmtId="0" fontId="59" fillId="0" borderId="87" xfId="1" applyFont="1" applyBorder="1" applyAlignment="1">
      <alignment horizontal="center"/>
    </xf>
    <xf numFmtId="0" fontId="59" fillId="0" borderId="88" xfId="1" applyFont="1" applyBorder="1" applyAlignment="1">
      <alignment horizontal="center"/>
    </xf>
    <xf numFmtId="0" fontId="59" fillId="0" borderId="87" xfId="1" applyFont="1" applyBorder="1" applyAlignment="1">
      <alignment horizontal="center" vertical="center"/>
    </xf>
    <xf numFmtId="0" fontId="59" fillId="0" borderId="88" xfId="1" applyFont="1" applyBorder="1" applyAlignment="1">
      <alignment horizontal="center" vertical="center"/>
    </xf>
    <xf numFmtId="0" fontId="59" fillId="0" borderId="126" xfId="1" applyFont="1" applyBorder="1" applyAlignment="1">
      <alignment horizontal="center" vertical="center"/>
    </xf>
    <xf numFmtId="0" fontId="59" fillId="0" borderId="128" xfId="1" applyFont="1" applyBorder="1" applyAlignment="1">
      <alignment horizontal="center" vertical="center"/>
    </xf>
    <xf numFmtId="0" fontId="58" fillId="6" borderId="37" xfId="1" applyFont="1" applyFill="1" applyBorder="1" applyAlignment="1">
      <alignment horizontal="center" vertical="center"/>
    </xf>
    <xf numFmtId="0" fontId="58" fillId="6" borderId="15" xfId="1" applyFont="1" applyFill="1" applyBorder="1" applyAlignment="1">
      <alignment horizontal="center" vertical="center"/>
    </xf>
    <xf numFmtId="177" fontId="58" fillId="0" borderId="127" xfId="1" applyNumberFormat="1" applyFont="1" applyBorder="1" applyAlignment="1">
      <alignment horizontal="center" vertical="center"/>
    </xf>
    <xf numFmtId="177" fontId="58" fillId="0" borderId="128" xfId="1" applyNumberFormat="1" applyFont="1" applyBorder="1" applyAlignment="1">
      <alignment horizontal="center" vertical="center"/>
    </xf>
    <xf numFmtId="0" fontId="58" fillId="6" borderId="16" xfId="1" applyFont="1" applyFill="1" applyBorder="1" applyAlignment="1">
      <alignment horizontal="center" vertical="center"/>
    </xf>
    <xf numFmtId="0" fontId="58" fillId="6" borderId="10" xfId="1" applyFont="1" applyFill="1" applyBorder="1" applyAlignment="1">
      <alignment horizontal="center" vertical="center"/>
    </xf>
    <xf numFmtId="0" fontId="58" fillId="0" borderId="91" xfId="1" applyFont="1" applyBorder="1" applyAlignment="1">
      <alignment horizontal="center" vertical="center"/>
    </xf>
    <xf numFmtId="0" fontId="58" fillId="0" borderId="88" xfId="1" applyFont="1" applyBorder="1" applyAlignment="1">
      <alignment horizontal="center" vertical="center"/>
    </xf>
    <xf numFmtId="0" fontId="59" fillId="0" borderId="5" xfId="1" applyFont="1" applyBorder="1" applyAlignment="1">
      <alignment horizontal="center" vertical="center"/>
    </xf>
    <xf numFmtId="0" fontId="59" fillId="0" borderId="25" xfId="1" applyFont="1" applyBorder="1" applyAlignment="1">
      <alignment horizontal="center" vertical="center"/>
    </xf>
    <xf numFmtId="0" fontId="22" fillId="0" borderId="87" xfId="1" applyFont="1" applyBorder="1" applyAlignment="1">
      <alignment horizontal="center" vertical="center"/>
    </xf>
    <xf numFmtId="0" fontId="22" fillId="0" borderId="88" xfId="1" applyFont="1" applyBorder="1" applyAlignment="1">
      <alignment horizontal="center" vertical="center"/>
    </xf>
    <xf numFmtId="0" fontId="59" fillId="0" borderId="71" xfId="1" applyFont="1" applyBorder="1" applyAlignment="1">
      <alignment horizontal="center" vertical="center"/>
    </xf>
    <xf numFmtId="0" fontId="59" fillId="0" borderId="121" xfId="1" applyFont="1" applyBorder="1" applyAlignment="1">
      <alignment horizontal="center" vertical="center"/>
    </xf>
    <xf numFmtId="0" fontId="66" fillId="0" borderId="33" xfId="1" applyFont="1" applyBorder="1" applyAlignment="1">
      <alignment horizontal="left" vertical="center" wrapText="1"/>
    </xf>
    <xf numFmtId="0" fontId="68" fillId="0" borderId="8" xfId="1" applyFont="1" applyBorder="1" applyAlignment="1">
      <alignment horizontal="left" vertical="center"/>
    </xf>
    <xf numFmtId="0" fontId="68" fillId="0" borderId="34" xfId="1" applyFont="1" applyBorder="1" applyAlignment="1">
      <alignment horizontal="left" vertical="center"/>
    </xf>
    <xf numFmtId="0" fontId="68" fillId="0" borderId="37" xfId="1" applyFont="1" applyBorder="1" applyAlignment="1">
      <alignment horizontal="left" vertical="center"/>
    </xf>
    <xf numFmtId="0" fontId="68" fillId="0" borderId="15" xfId="1" applyFont="1" applyBorder="1" applyAlignment="1">
      <alignment horizontal="left" vertical="center"/>
    </xf>
    <xf numFmtId="0" fontId="68" fillId="0" borderId="38" xfId="1" applyFont="1" applyBorder="1" applyAlignment="1">
      <alignment horizontal="left" vertical="center"/>
    </xf>
    <xf numFmtId="0" fontId="55" fillId="0" borderId="1" xfId="1" applyFont="1" applyBorder="1" applyAlignment="1">
      <alignment horizontal="center" vertical="center" wrapText="1"/>
    </xf>
    <xf numFmtId="0" fontId="55" fillId="0" borderId="1" xfId="1" applyFont="1" applyBorder="1" applyAlignment="1">
      <alignment horizontal="center" vertical="center"/>
    </xf>
    <xf numFmtId="0" fontId="55" fillId="0" borderId="6" xfId="1" applyFont="1" applyBorder="1" applyAlignment="1">
      <alignment horizontal="center" vertical="center"/>
    </xf>
    <xf numFmtId="0" fontId="62" fillId="32" borderId="0" xfId="1" applyFont="1" applyFill="1" applyAlignment="1">
      <alignment horizontal="left"/>
    </xf>
    <xf numFmtId="180" fontId="54" fillId="0" borderId="87" xfId="1" applyNumberFormat="1" applyFont="1" applyBorder="1" applyAlignment="1">
      <alignment horizontal="center" vertical="center"/>
    </xf>
    <xf numFmtId="180" fontId="54" fillId="0" borderId="88" xfId="1" applyNumberFormat="1" applyFont="1" applyBorder="1" applyAlignment="1">
      <alignment horizontal="center" vertical="center"/>
    </xf>
    <xf numFmtId="0" fontId="54" fillId="32" borderId="8" xfId="1" applyFont="1" applyFill="1" applyBorder="1" applyAlignment="1">
      <alignment horizontal="center" wrapText="1"/>
    </xf>
    <xf numFmtId="0" fontId="54" fillId="32" borderId="15" xfId="1" applyFont="1" applyFill="1" applyBorder="1" applyAlignment="1">
      <alignment horizontal="center" wrapText="1"/>
    </xf>
    <xf numFmtId="0" fontId="54" fillId="0" borderId="1" xfId="1" applyFont="1" applyBorder="1" applyAlignment="1">
      <alignment horizontal="center" vertical="center"/>
    </xf>
    <xf numFmtId="0" fontId="54" fillId="0" borderId="16" xfId="1" applyFont="1" applyBorder="1" applyAlignment="1">
      <alignment horizontal="center" vertical="center"/>
    </xf>
    <xf numFmtId="0" fontId="57" fillId="0" borderId="16" xfId="1" applyFont="1" applyBorder="1" applyAlignment="1">
      <alignment horizontal="center" vertical="center" shrinkToFit="1"/>
    </xf>
    <xf numFmtId="0" fontId="54" fillId="0" borderId="9" xfId="1" applyFont="1" applyBorder="1" applyAlignment="1">
      <alignment horizontal="center" vertical="center"/>
    </xf>
    <xf numFmtId="0" fontId="19" fillId="5" borderId="8" xfId="1" applyFont="1" applyFill="1" applyBorder="1" applyAlignment="1" applyProtection="1">
      <alignment horizontal="center"/>
      <protection locked="0"/>
    </xf>
    <xf numFmtId="0" fontId="19" fillId="5" borderId="34" xfId="1" applyFont="1" applyFill="1" applyBorder="1" applyAlignment="1" applyProtection="1">
      <alignment horizontal="center"/>
      <protection locked="0"/>
    </xf>
    <xf numFmtId="0" fontId="19" fillId="5" borderId="77" xfId="1" applyFont="1" applyFill="1" applyBorder="1" applyAlignment="1" applyProtection="1">
      <alignment horizontal="center"/>
      <protection locked="0"/>
    </xf>
    <xf numFmtId="0" fontId="19" fillId="5" borderId="73" xfId="1" applyFont="1" applyFill="1" applyBorder="1" applyAlignment="1" applyProtection="1">
      <alignment horizontal="center"/>
      <protection locked="0"/>
    </xf>
    <xf numFmtId="0" fontId="19" fillId="5" borderId="38" xfId="1" applyFont="1" applyFill="1" applyBorder="1" applyAlignment="1" applyProtection="1">
      <alignment horizontal="center"/>
      <protection locked="0"/>
    </xf>
    <xf numFmtId="0" fontId="47" fillId="0" borderId="145" xfId="1" applyFont="1" applyBorder="1" applyAlignment="1">
      <alignment horizontal="center" shrinkToFit="1"/>
    </xf>
    <xf numFmtId="0" fontId="47" fillId="0" borderId="44" xfId="1" applyFont="1" applyBorder="1" applyAlignment="1">
      <alignment horizontal="center" vertical="center"/>
    </xf>
    <xf numFmtId="0" fontId="17" fillId="0" borderId="39" xfId="1" applyFont="1" applyBorder="1" applyAlignment="1">
      <alignment horizontal="center" vertical="center"/>
    </xf>
    <xf numFmtId="0" fontId="48" fillId="0" borderId="39" xfId="1" applyFont="1" applyBorder="1" applyAlignment="1">
      <alignment horizontal="center" vertical="center"/>
    </xf>
    <xf numFmtId="0" fontId="48" fillId="0" borderId="84" xfId="1" applyFont="1" applyBorder="1" applyAlignment="1">
      <alignment horizontal="center" vertical="center"/>
    </xf>
    <xf numFmtId="0" fontId="47" fillId="0" borderId="68" xfId="1" applyFont="1" applyBorder="1" applyAlignment="1">
      <alignment horizontal="center" vertical="center"/>
    </xf>
    <xf numFmtId="0" fontId="17" fillId="0" borderId="5" xfId="1" applyFont="1" applyBorder="1" applyAlignment="1">
      <alignment horizontal="center" vertical="center"/>
    </xf>
    <xf numFmtId="0" fontId="48" fillId="0" borderId="5" xfId="1" applyFont="1" applyBorder="1" applyAlignment="1">
      <alignment horizontal="center" vertical="center"/>
    </xf>
    <xf numFmtId="0" fontId="48" fillId="0" borderId="25" xfId="1" applyFont="1" applyBorder="1" applyAlignment="1">
      <alignment horizontal="center" vertical="center"/>
    </xf>
    <xf numFmtId="0" fontId="20" fillId="0" borderId="0" xfId="1" applyFont="1" applyAlignment="1">
      <alignment horizontal="center"/>
    </xf>
    <xf numFmtId="0" fontId="20" fillId="0" borderId="15" xfId="1" applyFont="1" applyBorder="1" applyAlignment="1">
      <alignment horizontal="center" shrinkToFit="1"/>
    </xf>
    <xf numFmtId="0" fontId="20" fillId="0" borderId="10" xfId="1" applyFont="1" applyBorder="1" applyAlignment="1">
      <alignment horizontal="center"/>
    </xf>
    <xf numFmtId="0" fontId="48" fillId="5" borderId="1" xfId="1" applyFont="1" applyFill="1" applyBorder="1" applyAlignment="1" applyProtection="1">
      <alignment horizontal="center" vertical="center"/>
      <protection locked="0"/>
    </xf>
    <xf numFmtId="0" fontId="48" fillId="5" borderId="16" xfId="1" applyFont="1" applyFill="1" applyBorder="1" applyAlignment="1" applyProtection="1">
      <alignment horizontal="center" vertical="center"/>
      <protection locked="0"/>
    </xf>
    <xf numFmtId="0" fontId="19" fillId="0" borderId="33" xfId="1" applyFont="1" applyBorder="1" applyAlignment="1">
      <alignment horizontal="center" vertical="center"/>
    </xf>
    <xf numFmtId="0" fontId="19" fillId="0" borderId="8" xfId="1" applyFont="1" applyBorder="1" applyAlignment="1">
      <alignment horizontal="center" vertical="center"/>
    </xf>
    <xf numFmtId="0" fontId="19" fillId="0" borderId="34" xfId="1" applyFont="1" applyBorder="1" applyAlignment="1">
      <alignment horizontal="center" vertical="center"/>
    </xf>
    <xf numFmtId="0" fontId="19" fillId="0" borderId="37" xfId="1" applyFont="1" applyBorder="1" applyAlignment="1">
      <alignment horizontal="center" vertical="center"/>
    </xf>
    <xf numFmtId="0" fontId="19" fillId="0" borderId="15" xfId="1" applyFont="1" applyBorder="1" applyAlignment="1">
      <alignment horizontal="center" vertical="center"/>
    </xf>
    <xf numFmtId="0" fontId="19" fillId="0" borderId="38" xfId="1" applyFont="1" applyBorder="1" applyAlignment="1">
      <alignment horizontal="center" vertical="center"/>
    </xf>
    <xf numFmtId="0" fontId="45" fillId="5" borderId="16" xfId="1" applyFont="1" applyFill="1" applyBorder="1" applyAlignment="1" applyProtection="1">
      <alignment horizontal="center" vertical="center"/>
      <protection locked="0"/>
    </xf>
    <xf numFmtId="0" fontId="45" fillId="5" borderId="10" xfId="1" applyFont="1" applyFill="1" applyBorder="1" applyAlignment="1" applyProtection="1">
      <alignment horizontal="center" vertical="center"/>
      <protection locked="0"/>
    </xf>
    <xf numFmtId="0" fontId="45" fillId="5" borderId="9" xfId="1" applyFont="1" applyFill="1" applyBorder="1" applyAlignment="1" applyProtection="1">
      <alignment horizontal="center" vertical="center"/>
      <protection locked="0"/>
    </xf>
    <xf numFmtId="0" fontId="47" fillId="0" borderId="137" xfId="1" applyFont="1" applyBorder="1" applyAlignment="1">
      <alignment horizontal="center" vertical="center"/>
    </xf>
    <xf numFmtId="0" fontId="47" fillId="0" borderId="132" xfId="1" applyFont="1" applyBorder="1" applyAlignment="1">
      <alignment horizontal="center" vertical="center"/>
    </xf>
    <xf numFmtId="0" fontId="18" fillId="0" borderId="1" xfId="1" applyFont="1" applyBorder="1" applyAlignment="1">
      <alignment horizontal="center" vertical="center"/>
    </xf>
    <xf numFmtId="0" fontId="22" fillId="0" borderId="33" xfId="48" applyFont="1" applyBorder="1" applyAlignment="1">
      <alignment horizontal="center" vertical="center" wrapText="1"/>
    </xf>
    <xf numFmtId="0" fontId="22" fillId="0" borderId="8" xfId="48" applyFont="1" applyBorder="1" applyAlignment="1">
      <alignment horizontal="center" vertical="center" wrapText="1"/>
    </xf>
    <xf numFmtId="0" fontId="22" fillId="0" borderId="37" xfId="48" applyFont="1" applyBorder="1" applyAlignment="1">
      <alignment horizontal="center" vertical="center" wrapText="1"/>
    </xf>
    <xf numFmtId="0" fontId="22" fillId="0" borderId="15" xfId="48" applyFont="1" applyBorder="1" applyAlignment="1">
      <alignment horizontal="center" vertical="center" wrapText="1"/>
    </xf>
    <xf numFmtId="0" fontId="22" fillId="0" borderId="1" xfId="1" applyFont="1" applyBorder="1" applyAlignment="1">
      <alignment horizontal="center" vertical="center"/>
    </xf>
    <xf numFmtId="0" fontId="22" fillId="0" borderId="16" xfId="1" applyFont="1" applyBorder="1" applyAlignment="1">
      <alignment horizontal="center" vertical="center"/>
    </xf>
    <xf numFmtId="0" fontId="22" fillId="0" borderId="10" xfId="1" applyFont="1" applyBorder="1" applyAlignment="1">
      <alignment horizontal="center" vertical="center"/>
    </xf>
    <xf numFmtId="180" fontId="58" fillId="0" borderId="87" xfId="1" applyNumberFormat="1" applyFont="1" applyBorder="1" applyAlignment="1">
      <alignment horizontal="center" vertical="center"/>
    </xf>
    <xf numFmtId="180" fontId="58" fillId="0" borderId="88" xfId="1" applyNumberFormat="1" applyFont="1" applyBorder="1" applyAlignment="1">
      <alignment horizontal="center" vertical="center"/>
    </xf>
    <xf numFmtId="0" fontId="70" fillId="0" borderId="33" xfId="1" applyFont="1" applyBorder="1" applyAlignment="1">
      <alignment horizontal="center" vertical="center" wrapText="1"/>
    </xf>
    <xf numFmtId="0" fontId="70" fillId="0" borderId="34" xfId="1" applyFont="1" applyBorder="1" applyAlignment="1">
      <alignment horizontal="center" vertical="center"/>
    </xf>
    <xf numFmtId="0" fontId="70" fillId="0" borderId="35" xfId="1" applyFont="1" applyBorder="1" applyAlignment="1">
      <alignment horizontal="center" vertical="center"/>
    </xf>
    <xf numFmtId="0" fontId="70" fillId="0" borderId="36" xfId="1" applyFont="1" applyBorder="1" applyAlignment="1">
      <alignment horizontal="center" vertical="center"/>
    </xf>
    <xf numFmtId="0" fontId="70" fillId="0" borderId="37" xfId="1" applyFont="1" applyBorder="1" applyAlignment="1">
      <alignment horizontal="center" vertical="center"/>
    </xf>
    <xf numFmtId="0" fontId="70" fillId="0" borderId="38" xfId="1" applyFont="1" applyBorder="1" applyAlignment="1">
      <alignment horizontal="center" vertical="center"/>
    </xf>
    <xf numFmtId="178" fontId="58" fillId="0" borderId="87" xfId="1" applyNumberFormat="1" applyFont="1" applyBorder="1"/>
    <xf numFmtId="178" fontId="58" fillId="0" borderId="88" xfId="1" applyNumberFormat="1" applyFont="1" applyBorder="1"/>
    <xf numFmtId="0" fontId="58" fillId="0" borderId="33" xfId="1" applyFont="1" applyBorder="1" applyAlignment="1">
      <alignment horizontal="center" vertical="center"/>
    </xf>
    <xf numFmtId="0" fontId="58" fillId="0" borderId="34" xfId="1" applyFont="1" applyBorder="1" applyAlignment="1">
      <alignment horizontal="center" vertical="center"/>
    </xf>
    <xf numFmtId="177" fontId="58" fillId="0" borderId="1" xfId="1" applyNumberFormat="1" applyFont="1" applyBorder="1" applyAlignment="1">
      <alignment horizontal="right" vertical="center"/>
    </xf>
    <xf numFmtId="0" fontId="54" fillId="0" borderId="34" xfId="1" applyFont="1" applyBorder="1" applyAlignment="1">
      <alignment horizontal="center" vertical="center" wrapText="1"/>
    </xf>
    <xf numFmtId="0" fontId="54" fillId="0" borderId="38" xfId="1" applyFont="1" applyBorder="1" applyAlignment="1">
      <alignment horizontal="center" vertical="center" wrapText="1"/>
    </xf>
    <xf numFmtId="0" fontId="22" fillId="0" borderId="33" xfId="1" applyFont="1" applyBorder="1" applyAlignment="1">
      <alignment horizontal="center" vertical="center" shrinkToFit="1"/>
    </xf>
    <xf numFmtId="0" fontId="22" fillId="0" borderId="34" xfId="1" applyFont="1" applyBorder="1" applyAlignment="1">
      <alignment horizontal="center" vertical="center" shrinkToFit="1"/>
    </xf>
    <xf numFmtId="0" fontId="59" fillId="0" borderId="6" xfId="1" applyFont="1" applyBorder="1" applyAlignment="1">
      <alignment horizontal="center" vertical="center"/>
    </xf>
    <xf numFmtId="0" fontId="59" fillId="0" borderId="2" xfId="1" applyFont="1" applyBorder="1" applyAlignment="1">
      <alignment horizontal="center" vertical="center"/>
    </xf>
    <xf numFmtId="0" fontId="48" fillId="5" borderId="7" xfId="1" applyFont="1" applyFill="1" applyBorder="1" applyAlignment="1" applyProtection="1">
      <alignment horizontal="center" vertical="center"/>
      <protection locked="0"/>
    </xf>
    <xf numFmtId="0" fontId="48" fillId="5" borderId="72" xfId="1" applyFont="1" applyFill="1" applyBorder="1" applyAlignment="1" applyProtection="1">
      <alignment horizontal="center" vertical="center"/>
      <protection locked="0"/>
    </xf>
    <xf numFmtId="0" fontId="59" fillId="0" borderId="0" xfId="1" applyFont="1" applyAlignment="1">
      <alignment horizontal="center"/>
    </xf>
    <xf numFmtId="178" fontId="58" fillId="0" borderId="87" xfId="1" applyNumberFormat="1" applyFont="1" applyBorder="1" applyAlignment="1">
      <alignment horizontal="right" vertical="center"/>
    </xf>
    <xf numFmtId="178" fontId="58" fillId="0" borderId="88" xfId="1" applyNumberFormat="1" applyFont="1" applyBorder="1" applyAlignment="1">
      <alignment horizontal="right" vertical="center"/>
    </xf>
    <xf numFmtId="0" fontId="59" fillId="0" borderId="0" xfId="1" applyFont="1" applyAlignment="1">
      <alignment horizontal="center" vertical="center"/>
    </xf>
    <xf numFmtId="0" fontId="55" fillId="0" borderId="16" xfId="1" applyFont="1" applyBorder="1" applyAlignment="1">
      <alignment horizontal="center" vertical="center" shrinkToFit="1"/>
    </xf>
    <xf numFmtId="0" fontId="55" fillId="0" borderId="9" xfId="1" applyFont="1" applyBorder="1" applyAlignment="1">
      <alignment horizontal="center" vertical="center" shrinkToFit="1"/>
    </xf>
    <xf numFmtId="0" fontId="45" fillId="5" borderId="72" xfId="1" applyFont="1" applyFill="1" applyBorder="1" applyAlignment="1" applyProtection="1">
      <alignment horizontal="center" vertical="center"/>
      <protection locked="0"/>
    </xf>
    <xf numFmtId="0" fontId="45" fillId="5" borderId="77" xfId="1" applyFont="1" applyFill="1" applyBorder="1" applyAlignment="1" applyProtection="1">
      <alignment horizontal="center" vertical="center"/>
      <protection locked="0"/>
    </xf>
    <xf numFmtId="0" fontId="45" fillId="5" borderId="73" xfId="1" applyFont="1" applyFill="1" applyBorder="1" applyAlignment="1" applyProtection="1">
      <alignment horizontal="center" vertical="center"/>
      <protection locked="0"/>
    </xf>
    <xf numFmtId="0" fontId="45" fillId="5" borderId="116" xfId="1" applyFont="1" applyFill="1" applyBorder="1" applyAlignment="1" applyProtection="1">
      <alignment horizontal="center" vertical="center"/>
      <protection locked="0"/>
    </xf>
    <xf numFmtId="0" fontId="45" fillId="5" borderId="113" xfId="1" applyFont="1" applyFill="1" applyBorder="1" applyAlignment="1" applyProtection="1">
      <alignment horizontal="center" vertical="center"/>
      <protection locked="0"/>
    </xf>
    <xf numFmtId="0" fontId="45" fillId="5" borderId="31" xfId="1" applyFont="1" applyFill="1" applyBorder="1" applyAlignment="1" applyProtection="1">
      <alignment horizontal="center" vertical="center"/>
      <protection locked="0"/>
    </xf>
    <xf numFmtId="177" fontId="58" fillId="0" borderId="6" xfId="1" applyNumberFormat="1" applyFont="1" applyBorder="1" applyAlignment="1">
      <alignment horizontal="right" vertical="center"/>
    </xf>
    <xf numFmtId="177" fontId="22" fillId="0" borderId="33" xfId="1" applyNumberFormat="1" applyFont="1" applyBorder="1" applyAlignment="1">
      <alignment horizontal="center" vertical="center"/>
    </xf>
    <xf numFmtId="177" fontId="22" fillId="0" borderId="34" xfId="1" applyNumberFormat="1" applyFont="1" applyBorder="1" applyAlignment="1">
      <alignment horizontal="center" vertical="center"/>
    </xf>
    <xf numFmtId="0" fontId="59" fillId="0" borderId="37" xfId="1" quotePrefix="1" applyFont="1" applyBorder="1" applyAlignment="1">
      <alignment horizontal="center" vertical="center" shrinkToFit="1"/>
    </xf>
    <xf numFmtId="0" fontId="59" fillId="0" borderId="38" xfId="1" quotePrefix="1" applyFont="1" applyBorder="1" applyAlignment="1">
      <alignment horizontal="center" vertical="center" shrinkToFit="1"/>
    </xf>
    <xf numFmtId="177" fontId="59" fillId="0" borderId="37" xfId="1" applyNumberFormat="1" applyFont="1" applyBorder="1" applyAlignment="1">
      <alignment horizontal="center" vertical="center"/>
    </xf>
    <xf numFmtId="177" fontId="59" fillId="0" borderId="38" xfId="1" applyNumberFormat="1" applyFont="1" applyBorder="1" applyAlignment="1">
      <alignment horizontal="center" vertical="center"/>
    </xf>
    <xf numFmtId="0" fontId="68" fillId="32" borderId="33" xfId="1" applyFont="1" applyFill="1" applyBorder="1" applyAlignment="1">
      <alignment horizontal="center" vertical="center" wrapText="1"/>
    </xf>
    <xf numFmtId="0" fontId="68" fillId="32" borderId="37" xfId="1" applyFont="1" applyFill="1" applyBorder="1" applyAlignment="1">
      <alignment horizontal="center" vertical="center" wrapText="1"/>
    </xf>
    <xf numFmtId="0" fontId="48" fillId="5" borderId="2" xfId="1" applyFont="1" applyFill="1" applyBorder="1" applyAlignment="1" applyProtection="1">
      <alignment horizontal="center" vertical="center"/>
      <protection locked="0"/>
    </xf>
    <xf numFmtId="0" fontId="48" fillId="5" borderId="37" xfId="1" applyFont="1" applyFill="1" applyBorder="1" applyAlignment="1" applyProtection="1">
      <alignment horizontal="center" vertical="center"/>
      <protection locked="0"/>
    </xf>
  </cellXfs>
  <cellStyles count="49">
    <cellStyle name="20% - Accent1" xfId="5" xr:uid="{00000000-0005-0000-0000-000000000000}"/>
    <cellStyle name="20% - Accent2" xfId="6" xr:uid="{00000000-0005-0000-0000-000001000000}"/>
    <cellStyle name="20% - Accent3" xfId="7" xr:uid="{00000000-0005-0000-0000-000002000000}"/>
    <cellStyle name="20% - Accent4" xfId="8" xr:uid="{00000000-0005-0000-0000-000003000000}"/>
    <cellStyle name="20% - Accent5" xfId="9" xr:uid="{00000000-0005-0000-0000-000004000000}"/>
    <cellStyle name="20% - Accent6" xfId="10" xr:uid="{00000000-0005-0000-0000-000005000000}"/>
    <cellStyle name="40% - Accent1" xfId="11" xr:uid="{00000000-0005-0000-0000-000006000000}"/>
    <cellStyle name="40% - Accent2" xfId="12" xr:uid="{00000000-0005-0000-0000-000007000000}"/>
    <cellStyle name="40% - Accent3" xfId="13" xr:uid="{00000000-0005-0000-0000-000008000000}"/>
    <cellStyle name="40% - Accent4" xfId="14" xr:uid="{00000000-0005-0000-0000-000009000000}"/>
    <cellStyle name="40% - Accent5" xfId="15" xr:uid="{00000000-0005-0000-0000-00000A000000}"/>
    <cellStyle name="40% - Accent6" xfId="16" xr:uid="{00000000-0005-0000-0000-00000B000000}"/>
    <cellStyle name="60% - Accent1" xfId="17" xr:uid="{00000000-0005-0000-0000-00000C000000}"/>
    <cellStyle name="60% - Accent2" xfId="18" xr:uid="{00000000-0005-0000-0000-00000D000000}"/>
    <cellStyle name="60% - Accent3" xfId="19" xr:uid="{00000000-0005-0000-0000-00000E000000}"/>
    <cellStyle name="60% - Accent4" xfId="20" xr:uid="{00000000-0005-0000-0000-00000F000000}"/>
    <cellStyle name="60% - Accent5" xfId="21" xr:uid="{00000000-0005-0000-0000-000010000000}"/>
    <cellStyle name="60% - Accent6" xfId="22" xr:uid="{00000000-0005-0000-0000-000011000000}"/>
    <cellStyle name="Accent1" xfId="23" xr:uid="{00000000-0005-0000-0000-000012000000}"/>
    <cellStyle name="Accent2" xfId="24" xr:uid="{00000000-0005-0000-0000-000013000000}"/>
    <cellStyle name="Accent3" xfId="25" xr:uid="{00000000-0005-0000-0000-000014000000}"/>
    <cellStyle name="Accent4" xfId="26" xr:uid="{00000000-0005-0000-0000-000015000000}"/>
    <cellStyle name="Accent5" xfId="27" xr:uid="{00000000-0005-0000-0000-000016000000}"/>
    <cellStyle name="Accent6" xfId="28" xr:uid="{00000000-0005-0000-0000-000017000000}"/>
    <cellStyle name="Bad" xfId="29" xr:uid="{00000000-0005-0000-0000-000018000000}"/>
    <cellStyle name="Calculation" xfId="30" xr:uid="{00000000-0005-0000-0000-000019000000}"/>
    <cellStyle name="Check Cell" xfId="31" xr:uid="{00000000-0005-0000-0000-00001A000000}"/>
    <cellStyle name="Explanatory Text" xfId="32" xr:uid="{00000000-0005-0000-0000-00001B000000}"/>
    <cellStyle name="Good" xfId="33" xr:uid="{00000000-0005-0000-0000-00001C000000}"/>
    <cellStyle name="Heading 1" xfId="34" xr:uid="{00000000-0005-0000-0000-00001D000000}"/>
    <cellStyle name="Heading 2" xfId="35" xr:uid="{00000000-0005-0000-0000-00001E000000}"/>
    <cellStyle name="Heading 3" xfId="36" xr:uid="{00000000-0005-0000-0000-00001F000000}"/>
    <cellStyle name="Heading 4" xfId="37" xr:uid="{00000000-0005-0000-0000-000020000000}"/>
    <cellStyle name="Input" xfId="38" xr:uid="{00000000-0005-0000-0000-000021000000}"/>
    <cellStyle name="Linked Cell" xfId="39" xr:uid="{00000000-0005-0000-0000-000022000000}"/>
    <cellStyle name="Neutral" xfId="40" xr:uid="{00000000-0005-0000-0000-000023000000}"/>
    <cellStyle name="Normal_Revised Scoresheet for multi scores" xfId="1" xr:uid="{00000000-0005-0000-0000-000024000000}"/>
    <cellStyle name="Note" xfId="41" xr:uid="{00000000-0005-0000-0000-000025000000}"/>
    <cellStyle name="Output" xfId="42" xr:uid="{00000000-0005-0000-0000-000026000000}"/>
    <cellStyle name="Standard_KURBEWER" xfId="43" xr:uid="{00000000-0005-0000-0000-000027000000}"/>
    <cellStyle name="Title" xfId="44" xr:uid="{00000000-0005-0000-0000-000028000000}"/>
    <cellStyle name="Total" xfId="45" xr:uid="{00000000-0005-0000-0000-000029000000}"/>
    <cellStyle name="Warning Text" xfId="46" xr:uid="{00000000-0005-0000-0000-00002A000000}"/>
    <cellStyle name="ハイパーリンク" xfId="2" builtinId="8"/>
    <cellStyle name="桁区切り" xfId="47" builtinId="6"/>
    <cellStyle name="標準" xfId="0" builtinId="0"/>
    <cellStyle name="標準 2" xfId="48" xr:uid="{EAACF916-D0B9-479F-96AC-34340BDD5D2C}"/>
    <cellStyle name="標準 3" xfId="3" xr:uid="{00000000-0005-0000-0000-00002D000000}"/>
    <cellStyle name="標準_Book1" xfId="4" xr:uid="{00000000-0005-0000-0000-00002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FF"/>
      <color rgb="FFCCFFFF"/>
      <color rgb="FFFF33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30</xdr:row>
      <xdr:rowOff>19050</xdr:rowOff>
    </xdr:from>
    <xdr:to>
      <xdr:col>32</xdr:col>
      <xdr:colOff>66675</xdr:colOff>
      <xdr:row>42</xdr:row>
      <xdr:rowOff>0</xdr:rowOff>
    </xdr:to>
    <xdr:pic>
      <xdr:nvPicPr>
        <xdr:cNvPr id="3291" name="Picture 1">
          <a:extLst>
            <a:ext uri="{FF2B5EF4-FFF2-40B4-BE49-F238E27FC236}">
              <a16:creationId xmlns:a16="http://schemas.microsoft.com/office/drawing/2014/main" id="{00000000-0008-0000-0000-0000DB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6334125"/>
          <a:ext cx="530542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120650</xdr:colOff>
      <xdr:row>139</xdr:row>
      <xdr:rowOff>63500</xdr:rowOff>
    </xdr:from>
    <xdr:to>
      <xdr:col>14</xdr:col>
      <xdr:colOff>25400</xdr:colOff>
      <xdr:row>140</xdr:row>
      <xdr:rowOff>76200</xdr:rowOff>
    </xdr:to>
    <xdr:sp macro="" textlink="">
      <xdr:nvSpPr>
        <xdr:cNvPr id="3292" name="AutoShape 2">
          <a:extLst>
            <a:ext uri="{FF2B5EF4-FFF2-40B4-BE49-F238E27FC236}">
              <a16:creationId xmlns:a16="http://schemas.microsoft.com/office/drawing/2014/main" id="{00000000-0008-0000-0000-0000DC0C0000}"/>
            </a:ext>
          </a:extLst>
        </xdr:cNvPr>
        <xdr:cNvSpPr>
          <a:spLocks noChangeArrowheads="1"/>
        </xdr:cNvSpPr>
      </xdr:nvSpPr>
      <xdr:spPr bwMode="auto">
        <a:xfrm>
          <a:off x="2092325" y="23885525"/>
          <a:ext cx="390525" cy="17462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21</xdr:col>
      <xdr:colOff>133350</xdr:colOff>
      <xdr:row>139</xdr:row>
      <xdr:rowOff>63500</xdr:rowOff>
    </xdr:from>
    <xdr:to>
      <xdr:col>24</xdr:col>
      <xdr:colOff>38100</xdr:colOff>
      <xdr:row>140</xdr:row>
      <xdr:rowOff>76200</xdr:rowOff>
    </xdr:to>
    <xdr:sp macro="" textlink="">
      <xdr:nvSpPr>
        <xdr:cNvPr id="3293" name="AutoShape 3">
          <a:extLst>
            <a:ext uri="{FF2B5EF4-FFF2-40B4-BE49-F238E27FC236}">
              <a16:creationId xmlns:a16="http://schemas.microsoft.com/office/drawing/2014/main" id="{00000000-0008-0000-0000-0000DD0C0000}"/>
            </a:ext>
          </a:extLst>
        </xdr:cNvPr>
        <xdr:cNvSpPr>
          <a:spLocks noChangeArrowheads="1"/>
        </xdr:cNvSpPr>
      </xdr:nvSpPr>
      <xdr:spPr bwMode="auto">
        <a:xfrm>
          <a:off x="3724275" y="23885525"/>
          <a:ext cx="390525" cy="17462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31</xdr:col>
      <xdr:colOff>120650</xdr:colOff>
      <xdr:row>139</xdr:row>
      <xdr:rowOff>76200</xdr:rowOff>
    </xdr:from>
    <xdr:to>
      <xdr:col>34</xdr:col>
      <xdr:colOff>25400</xdr:colOff>
      <xdr:row>140</xdr:row>
      <xdr:rowOff>85725</xdr:rowOff>
    </xdr:to>
    <xdr:sp macro="" textlink="">
      <xdr:nvSpPr>
        <xdr:cNvPr id="3294" name="AutoShape 4">
          <a:extLst>
            <a:ext uri="{FF2B5EF4-FFF2-40B4-BE49-F238E27FC236}">
              <a16:creationId xmlns:a16="http://schemas.microsoft.com/office/drawing/2014/main" id="{00000000-0008-0000-0000-0000DE0C0000}"/>
            </a:ext>
          </a:extLst>
        </xdr:cNvPr>
        <xdr:cNvSpPr>
          <a:spLocks noChangeArrowheads="1"/>
        </xdr:cNvSpPr>
      </xdr:nvSpPr>
      <xdr:spPr bwMode="auto">
        <a:xfrm>
          <a:off x="5330825" y="23898225"/>
          <a:ext cx="390525" cy="171450"/>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25</xdr:col>
      <xdr:colOff>28575</xdr:colOff>
      <xdr:row>75</xdr:row>
      <xdr:rowOff>109395</xdr:rowOff>
    </xdr:from>
    <xdr:to>
      <xdr:col>25</xdr:col>
      <xdr:colOff>161925</xdr:colOff>
      <xdr:row>87</xdr:row>
      <xdr:rowOff>80821</xdr:rowOff>
    </xdr:to>
    <xdr:sp macro="" textlink="">
      <xdr:nvSpPr>
        <xdr:cNvPr id="3295" name="AutoShape 6">
          <a:extLst>
            <a:ext uri="{FF2B5EF4-FFF2-40B4-BE49-F238E27FC236}">
              <a16:creationId xmlns:a16="http://schemas.microsoft.com/office/drawing/2014/main" id="{00000000-0008-0000-0000-0000DF0C0000}"/>
            </a:ext>
          </a:extLst>
        </xdr:cNvPr>
        <xdr:cNvSpPr>
          <a:spLocks/>
        </xdr:cNvSpPr>
      </xdr:nvSpPr>
      <xdr:spPr bwMode="auto">
        <a:xfrm>
          <a:off x="4398530" y="13923531"/>
          <a:ext cx="133350" cy="1980335"/>
        </a:xfrm>
        <a:prstGeom prst="rightBrace">
          <a:avLst>
            <a:gd name="adj1" fmla="val 158929"/>
            <a:gd name="adj2" fmla="val 4869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182"/>
  <sheetViews>
    <sheetView tabSelected="1" zoomScaleNormal="100" workbookViewId="0">
      <selection activeCell="P4" sqref="P4"/>
    </sheetView>
  </sheetViews>
  <sheetFormatPr defaultColWidth="13" defaultRowHeight="13" x14ac:dyDescent="0.2"/>
  <cols>
    <col min="1" max="1" width="5" customWidth="1"/>
    <col min="2" max="81" width="2.36328125" customWidth="1"/>
  </cols>
  <sheetData>
    <row r="1" spans="1:55" ht="81" customHeight="1" x14ac:dyDescent="0.2">
      <c r="A1" s="351" t="s">
        <v>353</v>
      </c>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c r="AL1" s="351"/>
      <c r="AM1" s="351"/>
      <c r="AN1" s="351"/>
      <c r="AO1" s="351"/>
      <c r="AP1" s="351"/>
      <c r="AQ1" s="351"/>
      <c r="AR1" s="351"/>
      <c r="AS1" s="351"/>
      <c r="AT1" s="351"/>
      <c r="AU1" s="351"/>
      <c r="AV1" s="351"/>
      <c r="AW1" s="351"/>
      <c r="AX1" s="351"/>
      <c r="AY1" s="351"/>
      <c r="AZ1" s="351"/>
      <c r="BA1" s="351"/>
      <c r="BB1" s="351"/>
      <c r="BC1" s="351"/>
    </row>
    <row r="2" spans="1:55" ht="16.5" x14ac:dyDescent="0.25">
      <c r="B2" s="352">
        <v>44306</v>
      </c>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3"/>
      <c r="AP2" s="353"/>
      <c r="AQ2" s="353"/>
      <c r="AR2" s="353"/>
      <c r="AS2" s="353"/>
      <c r="AT2" s="353"/>
      <c r="AU2" s="353"/>
      <c r="AV2" s="353"/>
      <c r="AW2" s="353"/>
      <c r="AX2" s="353"/>
      <c r="AY2" s="353"/>
    </row>
    <row r="3" spans="1:55" ht="16.5" x14ac:dyDescent="0.25">
      <c r="B3" s="353" t="s">
        <v>183</v>
      </c>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c r="AS3" s="353"/>
      <c r="AT3" s="353"/>
      <c r="AU3" s="353"/>
      <c r="AV3" s="353"/>
      <c r="AW3" s="353"/>
      <c r="AX3" s="353"/>
      <c r="AY3" s="353"/>
    </row>
    <row r="4" spans="1:55" ht="20.25" customHeight="1" x14ac:dyDescent="0.2"/>
    <row r="5" spans="1:55" ht="19" x14ac:dyDescent="0.3">
      <c r="A5" s="11" t="s">
        <v>46</v>
      </c>
    </row>
    <row r="6" spans="1:55" ht="19" x14ac:dyDescent="0.3">
      <c r="A6" s="11"/>
    </row>
    <row r="7" spans="1:55" x14ac:dyDescent="0.2">
      <c r="A7" t="s">
        <v>47</v>
      </c>
    </row>
    <row r="8" spans="1:55" x14ac:dyDescent="0.2">
      <c r="B8" s="12" t="s">
        <v>48</v>
      </c>
      <c r="C8" t="s">
        <v>49</v>
      </c>
    </row>
    <row r="9" spans="1:55" x14ac:dyDescent="0.2">
      <c r="B9" s="13"/>
    </row>
    <row r="10" spans="1:55" x14ac:dyDescent="0.2">
      <c r="A10" t="s">
        <v>50</v>
      </c>
      <c r="B10" s="13"/>
    </row>
    <row r="11" spans="1:55" x14ac:dyDescent="0.2">
      <c r="B11" s="12" t="s">
        <v>48</v>
      </c>
      <c r="C11" t="s">
        <v>51</v>
      </c>
    </row>
    <row r="12" spans="1:55" x14ac:dyDescent="0.2">
      <c r="B12" s="12"/>
    </row>
    <row r="13" spans="1:55" x14ac:dyDescent="0.2">
      <c r="B13" s="13" t="s">
        <v>52</v>
      </c>
      <c r="C13" t="s">
        <v>53</v>
      </c>
    </row>
    <row r="14" spans="1:55" x14ac:dyDescent="0.2">
      <c r="B14" s="13" t="s">
        <v>52</v>
      </c>
      <c r="C14" t="s">
        <v>106</v>
      </c>
    </row>
    <row r="15" spans="1:55" x14ac:dyDescent="0.2">
      <c r="B15" s="13" t="s">
        <v>52</v>
      </c>
      <c r="C15" t="s">
        <v>54</v>
      </c>
    </row>
    <row r="16" spans="1:55" x14ac:dyDescent="0.2">
      <c r="B16" s="13" t="s">
        <v>52</v>
      </c>
      <c r="C16" t="s">
        <v>55</v>
      </c>
    </row>
    <row r="17" spans="1:4" x14ac:dyDescent="0.2">
      <c r="B17" s="13" t="s">
        <v>52</v>
      </c>
      <c r="C17" t="s">
        <v>56</v>
      </c>
    </row>
    <row r="18" spans="1:4" x14ac:dyDescent="0.2">
      <c r="B18" s="13"/>
    </row>
    <row r="19" spans="1:4" x14ac:dyDescent="0.2">
      <c r="A19" t="s">
        <v>57</v>
      </c>
      <c r="B19" s="13"/>
    </row>
    <row r="20" spans="1:4" x14ac:dyDescent="0.2">
      <c r="B20" s="12" t="s">
        <v>48</v>
      </c>
      <c r="C20" t="s">
        <v>58</v>
      </c>
    </row>
    <row r="21" spans="1:4" x14ac:dyDescent="0.2">
      <c r="B21" s="12" t="s">
        <v>48</v>
      </c>
      <c r="C21" t="s">
        <v>59</v>
      </c>
    </row>
    <row r="22" spans="1:4" x14ac:dyDescent="0.2">
      <c r="B22" s="13"/>
    </row>
    <row r="23" spans="1:4" x14ac:dyDescent="0.2">
      <c r="B23" s="13" t="s">
        <v>52</v>
      </c>
      <c r="C23" t="s">
        <v>60</v>
      </c>
    </row>
    <row r="24" spans="1:4" x14ac:dyDescent="0.2">
      <c r="B24" s="13" t="s">
        <v>52</v>
      </c>
      <c r="C24" t="s">
        <v>61</v>
      </c>
    </row>
    <row r="25" spans="1:4" x14ac:dyDescent="0.2">
      <c r="B25" s="13" t="s">
        <v>52</v>
      </c>
      <c r="C25" t="s">
        <v>62</v>
      </c>
    </row>
    <row r="26" spans="1:4" x14ac:dyDescent="0.2">
      <c r="B26" s="13"/>
      <c r="D26" t="s">
        <v>63</v>
      </c>
    </row>
    <row r="27" spans="1:4" x14ac:dyDescent="0.2">
      <c r="B27" s="13"/>
      <c r="D27" t="s">
        <v>64</v>
      </c>
    </row>
    <row r="28" spans="1:4" x14ac:dyDescent="0.2">
      <c r="B28" s="13"/>
      <c r="D28" t="s">
        <v>65</v>
      </c>
    </row>
    <row r="29" spans="1:4" x14ac:dyDescent="0.2">
      <c r="B29" s="13"/>
    </row>
    <row r="30" spans="1:4" x14ac:dyDescent="0.2">
      <c r="B30" s="13"/>
      <c r="D30" t="s">
        <v>66</v>
      </c>
    </row>
    <row r="31" spans="1:4" x14ac:dyDescent="0.2">
      <c r="B31" s="13"/>
    </row>
    <row r="32" spans="1:4" x14ac:dyDescent="0.2">
      <c r="B32" s="13"/>
    </row>
    <row r="33" spans="1:3" x14ac:dyDescent="0.2">
      <c r="B33" s="13"/>
    </row>
    <row r="34" spans="1:3" x14ac:dyDescent="0.2">
      <c r="B34" s="13"/>
    </row>
    <row r="35" spans="1:3" x14ac:dyDescent="0.2">
      <c r="B35" s="13"/>
    </row>
    <row r="36" spans="1:3" x14ac:dyDescent="0.2">
      <c r="B36" s="13"/>
    </row>
    <row r="37" spans="1:3" x14ac:dyDescent="0.2">
      <c r="B37" s="13"/>
    </row>
    <row r="38" spans="1:3" x14ac:dyDescent="0.2">
      <c r="B38" s="13"/>
    </row>
    <row r="39" spans="1:3" x14ac:dyDescent="0.2">
      <c r="B39" s="13"/>
    </row>
    <row r="40" spans="1:3" x14ac:dyDescent="0.2">
      <c r="B40" s="13"/>
    </row>
    <row r="41" spans="1:3" x14ac:dyDescent="0.2">
      <c r="B41" s="13"/>
    </row>
    <row r="42" spans="1:3" x14ac:dyDescent="0.2">
      <c r="B42" s="13"/>
    </row>
    <row r="43" spans="1:3" x14ac:dyDescent="0.2">
      <c r="B43" s="13"/>
    </row>
    <row r="44" spans="1:3" x14ac:dyDescent="0.2">
      <c r="A44" t="s">
        <v>295</v>
      </c>
      <c r="B44" s="13"/>
    </row>
    <row r="45" spans="1:3" x14ac:dyDescent="0.2">
      <c r="B45" s="12" t="s">
        <v>48</v>
      </c>
      <c r="C45" t="s">
        <v>67</v>
      </c>
    </row>
    <row r="46" spans="1:3" x14ac:dyDescent="0.2">
      <c r="B46" s="12"/>
      <c r="C46" t="s">
        <v>68</v>
      </c>
    </row>
    <row r="47" spans="1:3" x14ac:dyDescent="0.2">
      <c r="B47" s="12"/>
      <c r="C47" t="s">
        <v>288</v>
      </c>
    </row>
    <row r="48" spans="1:3" x14ac:dyDescent="0.2">
      <c r="B48" s="12"/>
      <c r="C48" t="s">
        <v>289</v>
      </c>
    </row>
    <row r="49" spans="1:3" x14ac:dyDescent="0.2">
      <c r="B49" s="12" t="s">
        <v>48</v>
      </c>
      <c r="C49" t="s">
        <v>69</v>
      </c>
    </row>
    <row r="50" spans="1:3" x14ac:dyDescent="0.2">
      <c r="B50" s="12" t="s">
        <v>48</v>
      </c>
      <c r="C50" t="s">
        <v>185</v>
      </c>
    </row>
    <row r="51" spans="1:3" x14ac:dyDescent="0.2">
      <c r="B51" s="12"/>
    </row>
    <row r="52" spans="1:3" x14ac:dyDescent="0.2">
      <c r="A52" t="s">
        <v>296</v>
      </c>
      <c r="B52" s="13"/>
    </row>
    <row r="53" spans="1:3" x14ac:dyDescent="0.2">
      <c r="B53" s="12" t="s">
        <v>48</v>
      </c>
      <c r="C53" t="s">
        <v>180</v>
      </c>
    </row>
    <row r="54" spans="1:3" x14ac:dyDescent="0.2">
      <c r="B54" s="12" t="s">
        <v>48</v>
      </c>
      <c r="C54" t="s">
        <v>357</v>
      </c>
    </row>
    <row r="55" spans="1:3" x14ac:dyDescent="0.2">
      <c r="B55" s="13"/>
    </row>
    <row r="56" spans="1:3" x14ac:dyDescent="0.2">
      <c r="C56" t="s">
        <v>358</v>
      </c>
    </row>
    <row r="58" spans="1:3" x14ac:dyDescent="0.2">
      <c r="B58" s="12" t="s">
        <v>48</v>
      </c>
      <c r="C58" t="s">
        <v>70</v>
      </c>
    </row>
    <row r="59" spans="1:3" x14ac:dyDescent="0.2">
      <c r="B59" s="12" t="s">
        <v>48</v>
      </c>
      <c r="C59" t="s">
        <v>305</v>
      </c>
    </row>
    <row r="61" spans="1:3" x14ac:dyDescent="0.2">
      <c r="B61" s="13"/>
    </row>
    <row r="62" spans="1:3" ht="19" x14ac:dyDescent="0.3">
      <c r="A62" s="11" t="s">
        <v>71</v>
      </c>
      <c r="B62" s="13"/>
    </row>
    <row r="63" spans="1:3" x14ac:dyDescent="0.2">
      <c r="B63" s="13"/>
    </row>
    <row r="64" spans="1:3" x14ac:dyDescent="0.2">
      <c r="A64" t="s">
        <v>72</v>
      </c>
      <c r="B64" s="13"/>
    </row>
    <row r="65" spans="1:29" x14ac:dyDescent="0.2">
      <c r="B65" s="12" t="s">
        <v>48</v>
      </c>
      <c r="C65" t="s">
        <v>73</v>
      </c>
    </row>
    <row r="66" spans="1:29" x14ac:dyDescent="0.2">
      <c r="B66" s="13"/>
    </row>
    <row r="67" spans="1:29" x14ac:dyDescent="0.2">
      <c r="B67" s="13"/>
      <c r="C67" t="s">
        <v>74</v>
      </c>
    </row>
    <row r="68" spans="1:29" x14ac:dyDescent="0.2">
      <c r="B68" s="13"/>
      <c r="C68" s="343" t="s">
        <v>75</v>
      </c>
      <c r="D68" s="343"/>
      <c r="E68" s="343"/>
      <c r="F68" s="343"/>
      <c r="G68" s="343"/>
      <c r="H68" s="354" t="str">
        <f>入力シート!G3</f>
        <v>東京都ＡＳ　マスターズルーティン大会2025</v>
      </c>
      <c r="I68" s="355"/>
      <c r="J68" s="355"/>
      <c r="K68" s="355"/>
      <c r="L68" s="355"/>
      <c r="M68" s="355"/>
      <c r="N68" s="355"/>
      <c r="O68" s="355"/>
      <c r="P68" s="355"/>
      <c r="Q68" s="355"/>
      <c r="R68" s="355"/>
      <c r="S68" s="355"/>
      <c r="T68" s="355"/>
      <c r="U68" s="355"/>
      <c r="V68" s="355"/>
      <c r="W68" s="355"/>
      <c r="X68" s="355"/>
      <c r="Y68" s="355"/>
    </row>
    <row r="69" spans="1:29" ht="13.5" customHeight="1" x14ac:dyDescent="0.2">
      <c r="B69" s="13"/>
      <c r="C69" s="343" t="s">
        <v>76</v>
      </c>
      <c r="D69" s="343"/>
      <c r="E69" s="343"/>
      <c r="F69" s="343"/>
      <c r="G69" s="343"/>
      <c r="H69" s="356" t="str">
        <f>入力シート!G4</f>
        <v>2025年6月1日（日）</v>
      </c>
      <c r="I69" s="342"/>
      <c r="J69" s="342"/>
      <c r="K69" s="342"/>
      <c r="L69" s="342"/>
      <c r="M69" s="342"/>
      <c r="N69" s="342"/>
      <c r="O69" s="342"/>
      <c r="P69" s="342"/>
      <c r="Q69" s="342"/>
      <c r="R69" s="342"/>
      <c r="S69" s="342"/>
      <c r="T69" s="342"/>
      <c r="U69" s="342"/>
      <c r="V69" s="342"/>
      <c r="W69" s="342"/>
      <c r="X69" s="342"/>
      <c r="Y69" s="342"/>
    </row>
    <row r="70" spans="1:29" x14ac:dyDescent="0.2">
      <c r="B70" s="13"/>
      <c r="C70" s="343" t="s">
        <v>45</v>
      </c>
      <c r="D70" s="343"/>
      <c r="E70" s="343"/>
      <c r="F70" s="343"/>
      <c r="G70" s="343"/>
      <c r="H70" s="342" t="str">
        <f>入力シート!G5</f>
        <v>東京アクアティクスセンター　サブプール</v>
      </c>
      <c r="I70" s="342"/>
      <c r="J70" s="342"/>
      <c r="K70" s="342"/>
      <c r="L70" s="342"/>
      <c r="M70" s="342"/>
      <c r="N70" s="342"/>
      <c r="O70" s="342"/>
      <c r="P70" s="342"/>
      <c r="Q70" s="342"/>
      <c r="R70" s="342"/>
      <c r="S70" s="342"/>
      <c r="T70" s="342"/>
      <c r="U70" s="342"/>
      <c r="V70" s="342"/>
      <c r="W70" s="342"/>
      <c r="X70" s="342"/>
      <c r="Y70" s="342"/>
    </row>
    <row r="71" spans="1:29" x14ac:dyDescent="0.2">
      <c r="B71" s="13"/>
    </row>
    <row r="72" spans="1:29" x14ac:dyDescent="0.2">
      <c r="B72" s="13"/>
    </row>
    <row r="73" spans="1:29" x14ac:dyDescent="0.2">
      <c r="A73" t="s">
        <v>77</v>
      </c>
      <c r="B73" s="13"/>
    </row>
    <row r="74" spans="1:29" x14ac:dyDescent="0.2">
      <c r="B74" s="12" t="s">
        <v>107</v>
      </c>
      <c r="C74" t="s">
        <v>182</v>
      </c>
    </row>
    <row r="75" spans="1:29" x14ac:dyDescent="0.2">
      <c r="B75" s="13"/>
    </row>
    <row r="76" spans="1:29" x14ac:dyDescent="0.2">
      <c r="B76" s="13"/>
      <c r="C76" t="s">
        <v>78</v>
      </c>
    </row>
    <row r="77" spans="1:29" x14ac:dyDescent="0.2">
      <c r="B77" s="13"/>
      <c r="C77" s="343" t="s">
        <v>298</v>
      </c>
      <c r="D77" s="343"/>
      <c r="E77" s="343"/>
      <c r="F77" s="343"/>
      <c r="G77" s="343"/>
      <c r="H77" s="342" t="s">
        <v>184</v>
      </c>
      <c r="I77" s="342"/>
      <c r="J77" s="342"/>
      <c r="K77" s="342"/>
      <c r="L77" s="342"/>
      <c r="M77" s="342"/>
      <c r="N77" s="342"/>
      <c r="O77" s="342"/>
      <c r="P77" s="342"/>
      <c r="Q77" s="342"/>
      <c r="R77" s="342"/>
      <c r="S77" s="342"/>
      <c r="T77" s="342"/>
      <c r="U77" s="342"/>
      <c r="V77" s="342"/>
      <c r="W77" s="342"/>
      <c r="X77" s="342"/>
      <c r="Y77" s="342"/>
      <c r="AA77" t="s">
        <v>108</v>
      </c>
      <c r="AC77" t="s">
        <v>79</v>
      </c>
    </row>
    <row r="78" spans="1:29" x14ac:dyDescent="0.2">
      <c r="B78" s="13"/>
      <c r="C78" s="343" t="s">
        <v>32</v>
      </c>
      <c r="D78" s="343"/>
      <c r="E78" s="343"/>
      <c r="F78" s="343"/>
      <c r="G78" s="343"/>
      <c r="H78" s="342" t="s">
        <v>80</v>
      </c>
      <c r="I78" s="342"/>
      <c r="J78" s="342"/>
      <c r="K78" s="342"/>
      <c r="L78" s="342"/>
      <c r="M78" s="342"/>
      <c r="N78" s="342"/>
      <c r="O78" s="342"/>
      <c r="P78" s="342"/>
      <c r="Q78" s="342"/>
      <c r="R78" s="342"/>
      <c r="S78" s="342"/>
      <c r="T78" s="342"/>
      <c r="U78" s="342"/>
      <c r="V78" s="342"/>
      <c r="W78" s="342"/>
      <c r="X78" s="342"/>
      <c r="Y78" s="342"/>
    </row>
    <row r="79" spans="1:29" x14ac:dyDescent="0.2">
      <c r="B79" s="13"/>
      <c r="C79" s="343" t="s">
        <v>299</v>
      </c>
      <c r="D79" s="343"/>
      <c r="E79" s="343"/>
      <c r="F79" s="343"/>
      <c r="G79" s="343"/>
      <c r="H79" s="357" t="s">
        <v>81</v>
      </c>
      <c r="I79" s="357"/>
      <c r="J79" s="357"/>
      <c r="K79" s="357"/>
      <c r="L79" s="357"/>
      <c r="M79" s="357"/>
      <c r="N79" s="357"/>
      <c r="O79" s="357"/>
      <c r="P79" s="357"/>
      <c r="Q79" s="357"/>
      <c r="R79" s="357"/>
      <c r="S79" s="357"/>
      <c r="T79" s="357"/>
      <c r="U79" s="357"/>
      <c r="V79" s="357"/>
      <c r="W79" s="357"/>
      <c r="X79" s="357"/>
      <c r="Y79" s="357"/>
    </row>
    <row r="80" spans="1:29" x14ac:dyDescent="0.2">
      <c r="B80" s="13"/>
      <c r="C80" s="343" t="s">
        <v>300</v>
      </c>
      <c r="D80" s="343"/>
      <c r="E80" s="343"/>
      <c r="F80" s="343"/>
      <c r="G80" s="343"/>
      <c r="H80" s="342" t="s">
        <v>109</v>
      </c>
      <c r="I80" s="342"/>
      <c r="J80" s="342"/>
      <c r="K80" s="342"/>
      <c r="L80" s="342"/>
      <c r="M80" s="342"/>
      <c r="N80" s="342"/>
      <c r="O80" s="342"/>
      <c r="P80" s="342"/>
      <c r="Q80" s="342"/>
      <c r="R80" s="342"/>
      <c r="S80" s="342"/>
      <c r="T80" s="342"/>
      <c r="U80" s="342"/>
      <c r="V80" s="342"/>
      <c r="W80" s="342"/>
      <c r="X80" s="342"/>
      <c r="Y80" s="342"/>
    </row>
    <row r="81" spans="1:31" x14ac:dyDescent="0.2">
      <c r="B81" s="13"/>
      <c r="C81" s="343" t="s">
        <v>301</v>
      </c>
      <c r="D81" s="343"/>
      <c r="E81" s="343"/>
      <c r="F81" s="343"/>
      <c r="G81" s="343"/>
      <c r="H81" s="342" t="s">
        <v>110</v>
      </c>
      <c r="I81" s="342"/>
      <c r="J81" s="342"/>
      <c r="K81" s="342"/>
      <c r="L81" s="342"/>
      <c r="M81" s="342"/>
      <c r="N81" s="342"/>
      <c r="O81" s="342"/>
      <c r="P81" s="342"/>
      <c r="Q81" s="342"/>
      <c r="R81" s="342"/>
      <c r="S81" s="342"/>
      <c r="T81" s="342"/>
      <c r="U81" s="342"/>
      <c r="V81" s="342"/>
      <c r="W81" s="342"/>
      <c r="X81" s="342"/>
      <c r="Y81" s="342"/>
    </row>
    <row r="82" spans="1:31" x14ac:dyDescent="0.2">
      <c r="B82" s="13"/>
      <c r="C82" s="343" t="s">
        <v>33</v>
      </c>
      <c r="D82" s="343"/>
      <c r="E82" s="343"/>
      <c r="F82" s="343"/>
      <c r="G82" s="343"/>
      <c r="H82" s="342" t="s">
        <v>82</v>
      </c>
      <c r="I82" s="342"/>
      <c r="J82" s="342"/>
      <c r="K82" s="342"/>
      <c r="L82" s="342"/>
      <c r="M82" s="342"/>
      <c r="N82" s="342"/>
      <c r="O82" s="342"/>
      <c r="P82" s="342"/>
      <c r="Q82" s="342"/>
      <c r="R82" s="342"/>
      <c r="S82" s="342"/>
      <c r="T82" s="342"/>
      <c r="U82" s="342"/>
      <c r="V82" s="342"/>
      <c r="W82" s="342"/>
      <c r="X82" s="342"/>
      <c r="Y82" s="342"/>
      <c r="AE82" s="15"/>
    </row>
    <row r="83" spans="1:31" x14ac:dyDescent="0.2">
      <c r="B83" s="13"/>
      <c r="C83" s="343" t="s">
        <v>34</v>
      </c>
      <c r="D83" s="343"/>
      <c r="E83" s="343"/>
      <c r="F83" s="343"/>
      <c r="G83" s="343"/>
      <c r="H83" s="357" t="s">
        <v>83</v>
      </c>
      <c r="I83" s="357"/>
      <c r="J83" s="357"/>
      <c r="K83" s="357"/>
      <c r="L83" s="357"/>
      <c r="M83" s="357"/>
      <c r="N83" s="357"/>
      <c r="O83" s="357"/>
      <c r="P83" s="357"/>
      <c r="Q83" s="357"/>
      <c r="R83" s="357"/>
      <c r="S83" s="357"/>
      <c r="T83" s="357"/>
      <c r="U83" s="357"/>
      <c r="V83" s="357"/>
      <c r="W83" s="357"/>
      <c r="X83" s="357"/>
      <c r="Y83" s="357"/>
      <c r="AA83" t="s">
        <v>108</v>
      </c>
      <c r="AC83" t="s">
        <v>84</v>
      </c>
      <c r="AE83" s="15"/>
    </row>
    <row r="84" spans="1:31" x14ac:dyDescent="0.2">
      <c r="B84" s="13"/>
      <c r="C84" s="343" t="s">
        <v>111</v>
      </c>
      <c r="D84" s="343"/>
      <c r="E84" s="343"/>
      <c r="F84" s="343"/>
      <c r="G84" s="343"/>
      <c r="H84" s="342" t="s">
        <v>112</v>
      </c>
      <c r="I84" s="342"/>
      <c r="J84" s="342"/>
      <c r="K84" s="342"/>
      <c r="L84" s="342"/>
      <c r="M84" s="342"/>
      <c r="N84" s="342"/>
      <c r="O84" s="342"/>
      <c r="P84" s="342"/>
      <c r="Q84" s="342"/>
      <c r="R84" s="342"/>
      <c r="S84" s="342"/>
      <c r="T84" s="342"/>
      <c r="U84" s="342"/>
      <c r="V84" s="342"/>
      <c r="W84" s="342"/>
      <c r="X84" s="342"/>
      <c r="Y84" s="342"/>
      <c r="AE84" s="15"/>
    </row>
    <row r="85" spans="1:31" x14ac:dyDescent="0.2">
      <c r="B85" s="13"/>
      <c r="C85" s="343" t="s">
        <v>113</v>
      </c>
      <c r="D85" s="343"/>
      <c r="E85" s="343"/>
      <c r="F85" s="343"/>
      <c r="G85" s="343"/>
      <c r="H85" s="342" t="s">
        <v>85</v>
      </c>
      <c r="I85" s="342"/>
      <c r="J85" s="342"/>
      <c r="K85" s="342"/>
      <c r="L85" s="342"/>
      <c r="M85" s="342"/>
      <c r="N85" s="342"/>
      <c r="O85" s="342"/>
      <c r="P85" s="342"/>
      <c r="Q85" s="342"/>
      <c r="R85" s="342"/>
      <c r="S85" s="342"/>
      <c r="T85" s="342"/>
      <c r="U85" s="342"/>
      <c r="V85" s="342"/>
      <c r="W85" s="342"/>
      <c r="X85" s="342"/>
      <c r="Y85" s="342"/>
      <c r="AE85" s="15"/>
    </row>
    <row r="86" spans="1:31" x14ac:dyDescent="0.2">
      <c r="B86" s="13"/>
      <c r="C86" s="343" t="s">
        <v>37</v>
      </c>
      <c r="D86" s="343"/>
      <c r="E86" s="343"/>
      <c r="F86" s="343"/>
      <c r="G86" s="343"/>
      <c r="H86" s="342" t="s">
        <v>114</v>
      </c>
      <c r="I86" s="342"/>
      <c r="J86" s="342"/>
      <c r="K86" s="342"/>
      <c r="L86" s="342"/>
      <c r="M86" s="342"/>
      <c r="N86" s="342"/>
      <c r="O86" s="342"/>
      <c r="P86" s="342"/>
      <c r="Q86" s="342"/>
      <c r="R86" s="342"/>
      <c r="S86" s="342"/>
      <c r="T86" s="342"/>
      <c r="U86" s="342"/>
      <c r="V86" s="342"/>
      <c r="W86" s="342"/>
      <c r="X86" s="342"/>
      <c r="Y86" s="342"/>
      <c r="AE86" s="15"/>
    </row>
    <row r="87" spans="1:31" x14ac:dyDescent="0.2">
      <c r="B87" s="13"/>
      <c r="C87" s="343" t="s">
        <v>115</v>
      </c>
      <c r="D87" s="343"/>
      <c r="E87" s="343"/>
      <c r="F87" s="343"/>
      <c r="G87" s="343"/>
      <c r="H87" s="377" t="s">
        <v>116</v>
      </c>
      <c r="I87" s="378"/>
      <c r="J87" s="378"/>
      <c r="K87" s="378"/>
      <c r="L87" s="378"/>
      <c r="M87" s="378"/>
      <c r="N87" s="378"/>
      <c r="O87" s="378"/>
      <c r="P87" s="378"/>
      <c r="Q87" s="378"/>
      <c r="R87" s="378"/>
      <c r="S87" s="378"/>
      <c r="T87" s="378"/>
      <c r="U87" s="378"/>
      <c r="V87" s="378"/>
      <c r="W87" s="378"/>
      <c r="X87" s="378"/>
      <c r="Y87" s="379"/>
      <c r="AE87" s="15"/>
    </row>
    <row r="88" spans="1:31" x14ac:dyDescent="0.2">
      <c r="B88" s="13"/>
      <c r="H88" s="16"/>
      <c r="I88" s="16"/>
      <c r="J88" s="16"/>
      <c r="K88" s="16"/>
      <c r="L88" s="16"/>
      <c r="M88" s="16"/>
      <c r="N88" s="16"/>
      <c r="O88" s="16"/>
      <c r="P88" s="16"/>
      <c r="Q88" s="16"/>
      <c r="R88" s="16"/>
      <c r="S88" s="16"/>
      <c r="T88" s="16"/>
      <c r="U88" s="16"/>
      <c r="V88" s="16"/>
      <c r="W88" s="16"/>
      <c r="X88" s="16"/>
      <c r="Y88" s="16"/>
      <c r="AE88" s="15"/>
    </row>
    <row r="89" spans="1:31" x14ac:dyDescent="0.2">
      <c r="A89" t="s">
        <v>86</v>
      </c>
      <c r="B89" s="13"/>
      <c r="G89" s="17"/>
      <c r="H89" s="17"/>
      <c r="I89" s="17"/>
      <c r="J89" s="17"/>
      <c r="K89" s="17"/>
      <c r="L89" s="17"/>
      <c r="M89" s="17"/>
      <c r="N89" s="17"/>
      <c r="O89" s="17"/>
      <c r="P89" s="17"/>
      <c r="Q89" s="17"/>
      <c r="R89" s="17"/>
      <c r="S89" s="17"/>
      <c r="T89" s="17"/>
      <c r="U89" s="17"/>
      <c r="V89" s="17"/>
      <c r="W89" s="17"/>
      <c r="X89" s="17"/>
      <c r="AD89" s="15"/>
    </row>
    <row r="90" spans="1:31" x14ac:dyDescent="0.2">
      <c r="B90" s="12" t="s">
        <v>117</v>
      </c>
      <c r="C90" t="s">
        <v>242</v>
      </c>
      <c r="G90" s="17"/>
      <c r="H90" s="17"/>
      <c r="I90" s="17"/>
      <c r="J90" s="17"/>
      <c r="K90" s="17"/>
      <c r="L90" s="17"/>
      <c r="M90" s="17"/>
      <c r="N90" s="17"/>
      <c r="O90" s="17"/>
      <c r="P90" s="17"/>
      <c r="Q90" s="17"/>
      <c r="R90" s="17"/>
      <c r="S90" s="17"/>
      <c r="T90" s="17"/>
      <c r="U90" s="17"/>
      <c r="V90" s="17"/>
      <c r="W90" s="17"/>
      <c r="X90" s="17"/>
      <c r="AD90" s="15"/>
    </row>
    <row r="91" spans="1:31" x14ac:dyDescent="0.2">
      <c r="C91" t="s">
        <v>87</v>
      </c>
      <c r="G91" s="17"/>
      <c r="H91" s="17"/>
      <c r="I91" s="17"/>
      <c r="J91" s="17"/>
      <c r="K91" s="17"/>
      <c r="L91" s="17"/>
      <c r="M91" s="17"/>
      <c r="N91" s="17"/>
      <c r="O91" s="17"/>
      <c r="P91" s="17"/>
      <c r="Q91" s="17"/>
      <c r="R91" s="17"/>
      <c r="S91" s="17"/>
      <c r="T91" s="17"/>
      <c r="U91" s="17"/>
      <c r="V91" s="17"/>
      <c r="W91" s="17"/>
      <c r="X91" s="17"/>
      <c r="AD91" s="15"/>
    </row>
    <row r="92" spans="1:31" x14ac:dyDescent="0.2">
      <c r="B92" s="13" t="s">
        <v>52</v>
      </c>
      <c r="C92" t="s">
        <v>290</v>
      </c>
      <c r="G92" s="17"/>
      <c r="H92" s="17"/>
      <c r="I92" s="17"/>
      <c r="J92" s="17"/>
      <c r="K92" s="17"/>
      <c r="L92" s="17"/>
      <c r="M92" s="17"/>
      <c r="N92" s="17"/>
      <c r="O92" s="17"/>
      <c r="P92" t="s">
        <v>108</v>
      </c>
      <c r="Q92" s="17"/>
      <c r="R92" s="18" t="s">
        <v>293</v>
      </c>
      <c r="S92" s="17"/>
      <c r="T92" s="17"/>
      <c r="U92" s="17"/>
      <c r="V92" s="17"/>
      <c r="W92" s="17"/>
      <c r="X92" s="17"/>
      <c r="AD92" s="15"/>
    </row>
    <row r="93" spans="1:31" x14ac:dyDescent="0.2">
      <c r="B93" s="13" t="s">
        <v>52</v>
      </c>
      <c r="C93" t="s">
        <v>291</v>
      </c>
      <c r="G93" s="17"/>
      <c r="H93" s="17"/>
      <c r="I93" s="17"/>
      <c r="J93" s="17"/>
      <c r="K93" s="17"/>
      <c r="L93" s="17"/>
      <c r="M93" s="17"/>
      <c r="N93" s="17"/>
      <c r="O93" s="17"/>
      <c r="P93" t="s">
        <v>108</v>
      </c>
      <c r="Q93" s="17"/>
      <c r="R93" s="18" t="s">
        <v>292</v>
      </c>
      <c r="S93" s="17"/>
      <c r="T93" s="17"/>
      <c r="U93" s="17"/>
      <c r="V93" s="17"/>
      <c r="W93" s="17"/>
      <c r="X93" s="17"/>
      <c r="AD93" s="15"/>
    </row>
    <row r="94" spans="1:31" x14ac:dyDescent="0.2">
      <c r="B94" s="13" t="s">
        <v>52</v>
      </c>
      <c r="C94" t="s">
        <v>178</v>
      </c>
      <c r="G94" s="17"/>
      <c r="H94" s="17"/>
      <c r="I94" s="17"/>
      <c r="J94" s="17"/>
      <c r="K94" s="17"/>
      <c r="L94" s="17"/>
      <c r="M94" s="17"/>
      <c r="N94" s="17"/>
      <c r="O94" s="17"/>
      <c r="P94" t="s">
        <v>108</v>
      </c>
      <c r="Q94" s="17"/>
      <c r="R94" s="18" t="s">
        <v>215</v>
      </c>
      <c r="S94" s="17"/>
      <c r="T94" s="17"/>
      <c r="U94" s="17"/>
      <c r="V94" s="17"/>
      <c r="W94" s="17"/>
      <c r="X94" s="17"/>
      <c r="AD94" s="15"/>
    </row>
    <row r="95" spans="1:31" x14ac:dyDescent="0.2">
      <c r="B95" s="13" t="s">
        <v>118</v>
      </c>
      <c r="C95" t="s">
        <v>88</v>
      </c>
      <c r="G95" s="17"/>
      <c r="H95" s="17"/>
      <c r="I95" s="17"/>
      <c r="J95" s="17"/>
      <c r="K95" s="17"/>
      <c r="L95" s="17"/>
      <c r="M95" s="17"/>
      <c r="N95" s="17"/>
      <c r="O95" s="17"/>
      <c r="P95" t="s">
        <v>119</v>
      </c>
      <c r="Q95" s="17"/>
      <c r="R95" s="18" t="s">
        <v>89</v>
      </c>
      <c r="S95" s="17"/>
      <c r="T95" s="17"/>
      <c r="U95" s="17"/>
      <c r="V95" s="17"/>
      <c r="W95" s="17"/>
      <c r="X95" s="17"/>
      <c r="AD95" s="15"/>
    </row>
    <row r="96" spans="1:31" s="14" customFormat="1" x14ac:dyDescent="0.2">
      <c r="B96" s="19" t="s">
        <v>118</v>
      </c>
      <c r="C96" t="s">
        <v>243</v>
      </c>
      <c r="G96" s="20"/>
      <c r="H96" s="20"/>
      <c r="I96" s="20"/>
      <c r="J96" s="20"/>
      <c r="K96" s="20"/>
      <c r="L96" s="20"/>
      <c r="M96" s="20"/>
      <c r="N96" s="20"/>
      <c r="O96" s="20"/>
      <c r="P96" s="14" t="s">
        <v>119</v>
      </c>
      <c r="Q96" s="20"/>
      <c r="R96" s="18" t="s">
        <v>354</v>
      </c>
      <c r="S96" s="20"/>
      <c r="T96" s="20"/>
      <c r="U96" s="20"/>
      <c r="V96" s="20"/>
      <c r="W96" s="20"/>
      <c r="X96" s="20"/>
      <c r="AD96" s="21"/>
    </row>
    <row r="97" spans="3:31" x14ac:dyDescent="0.2">
      <c r="G97" s="17"/>
      <c r="H97" s="17"/>
      <c r="I97" s="17"/>
      <c r="J97" s="17"/>
      <c r="K97" s="17"/>
      <c r="L97" s="17"/>
      <c r="M97" s="17"/>
      <c r="N97" s="17"/>
      <c r="O97" s="17"/>
      <c r="P97" s="17"/>
      <c r="Q97" s="17"/>
      <c r="R97" s="17"/>
      <c r="S97" s="17"/>
      <c r="T97" s="17"/>
      <c r="U97" s="17"/>
      <c r="V97" s="17"/>
      <c r="W97" s="17"/>
      <c r="X97" s="17"/>
      <c r="AD97" s="15"/>
    </row>
    <row r="98" spans="3:31" x14ac:dyDescent="0.2">
      <c r="C98" t="s">
        <v>78</v>
      </c>
    </row>
    <row r="99" spans="3:31" x14ac:dyDescent="0.2">
      <c r="C99" s="364" t="s">
        <v>39</v>
      </c>
      <c r="D99" s="343"/>
      <c r="E99" s="364" t="s">
        <v>40</v>
      </c>
      <c r="F99" s="364"/>
      <c r="G99" s="364"/>
      <c r="H99" s="364"/>
      <c r="I99" s="364"/>
      <c r="J99" s="364"/>
      <c r="K99" s="364"/>
      <c r="L99" s="368" t="s">
        <v>120</v>
      </c>
      <c r="M99" s="369"/>
      <c r="N99" s="369"/>
      <c r="O99" s="369"/>
      <c r="P99" s="369"/>
      <c r="Q99" s="369"/>
      <c r="R99" s="369"/>
      <c r="S99" s="369"/>
      <c r="T99" s="370"/>
      <c r="U99" s="364" t="s">
        <v>173</v>
      </c>
      <c r="V99" s="364"/>
      <c r="W99" s="364" t="s">
        <v>41</v>
      </c>
      <c r="X99" s="364"/>
      <c r="Y99" s="364"/>
      <c r="Z99" s="364"/>
      <c r="AA99" s="364"/>
      <c r="AB99" s="364"/>
      <c r="AC99" s="364"/>
      <c r="AD99" s="364" t="s">
        <v>219</v>
      </c>
      <c r="AE99" s="364"/>
    </row>
    <row r="100" spans="3:31" x14ac:dyDescent="0.2">
      <c r="C100" s="364"/>
      <c r="D100" s="343"/>
      <c r="E100" s="364"/>
      <c r="F100" s="364"/>
      <c r="G100" s="364"/>
      <c r="H100" s="364"/>
      <c r="I100" s="364"/>
      <c r="J100" s="364"/>
      <c r="K100" s="364"/>
      <c r="L100" s="371"/>
      <c r="M100" s="372"/>
      <c r="N100" s="372"/>
      <c r="O100" s="372"/>
      <c r="P100" s="372"/>
      <c r="Q100" s="372"/>
      <c r="R100" s="372"/>
      <c r="S100" s="372"/>
      <c r="T100" s="373"/>
      <c r="U100" s="364"/>
      <c r="V100" s="364"/>
      <c r="W100" s="364" t="s">
        <v>42</v>
      </c>
      <c r="X100" s="364"/>
      <c r="Y100" s="364"/>
      <c r="Z100" s="364" t="s">
        <v>43</v>
      </c>
      <c r="AA100" s="364"/>
      <c r="AB100" s="364" t="s">
        <v>44</v>
      </c>
      <c r="AC100" s="364"/>
      <c r="AD100" s="364"/>
      <c r="AE100" s="364"/>
    </row>
    <row r="101" spans="3:31" x14ac:dyDescent="0.2">
      <c r="C101" s="343"/>
      <c r="D101" s="343"/>
      <c r="E101" s="364"/>
      <c r="F101" s="364"/>
      <c r="G101" s="364"/>
      <c r="H101" s="364"/>
      <c r="I101" s="364"/>
      <c r="J101" s="364"/>
      <c r="K101" s="364"/>
      <c r="L101" s="374"/>
      <c r="M101" s="375"/>
      <c r="N101" s="375"/>
      <c r="O101" s="375"/>
      <c r="P101" s="375"/>
      <c r="Q101" s="375"/>
      <c r="R101" s="375"/>
      <c r="S101" s="375"/>
      <c r="T101" s="376"/>
      <c r="U101" s="364"/>
      <c r="V101" s="364"/>
      <c r="W101" s="364"/>
      <c r="X101" s="364"/>
      <c r="Y101" s="364"/>
      <c r="Z101" s="364"/>
      <c r="AA101" s="364"/>
      <c r="AB101" s="364"/>
      <c r="AC101" s="364"/>
      <c r="AD101" s="364"/>
      <c r="AE101" s="364"/>
    </row>
    <row r="102" spans="3:31" x14ac:dyDescent="0.2">
      <c r="C102" s="343">
        <v>1</v>
      </c>
      <c r="D102" s="343"/>
      <c r="E102" s="307" t="s">
        <v>174</v>
      </c>
      <c r="F102" s="307"/>
      <c r="G102" s="307"/>
      <c r="H102" s="307"/>
      <c r="I102" s="307"/>
      <c r="J102" s="307"/>
      <c r="K102" s="307"/>
      <c r="L102" s="344" t="s">
        <v>175</v>
      </c>
      <c r="M102" s="345"/>
      <c r="N102" s="345"/>
      <c r="O102" s="345"/>
      <c r="P102" s="345"/>
      <c r="Q102" s="345"/>
      <c r="R102" s="345"/>
      <c r="S102" s="345"/>
      <c r="T102" s="346"/>
      <c r="U102" s="331" t="s">
        <v>211</v>
      </c>
      <c r="V102" s="331"/>
      <c r="W102" s="347" t="s">
        <v>306</v>
      </c>
      <c r="X102" s="348"/>
      <c r="Y102" s="349"/>
      <c r="Z102" s="350" t="s">
        <v>122</v>
      </c>
      <c r="AA102" s="331"/>
      <c r="AB102" s="350" t="s">
        <v>123</v>
      </c>
      <c r="AC102" s="331"/>
      <c r="AD102" s="331">
        <v>27</v>
      </c>
      <c r="AE102" s="342"/>
    </row>
    <row r="103" spans="3:31" x14ac:dyDescent="0.2">
      <c r="C103" s="343">
        <v>2</v>
      </c>
      <c r="D103" s="343"/>
      <c r="E103" s="291" t="s">
        <v>90</v>
      </c>
      <c r="F103" s="291"/>
      <c r="G103" s="291"/>
      <c r="H103" s="291"/>
      <c r="I103" s="291"/>
      <c r="J103" s="291"/>
      <c r="K103" s="291"/>
      <c r="L103" s="344" t="s">
        <v>124</v>
      </c>
      <c r="M103" s="345"/>
      <c r="N103" s="345"/>
      <c r="O103" s="345"/>
      <c r="P103" s="345"/>
      <c r="Q103" s="345"/>
      <c r="R103" s="345"/>
      <c r="S103" s="345"/>
      <c r="T103" s="346"/>
      <c r="U103" s="331" t="s">
        <v>212</v>
      </c>
      <c r="V103" s="331"/>
      <c r="W103" s="347" t="s">
        <v>307</v>
      </c>
      <c r="X103" s="348"/>
      <c r="Y103" s="349"/>
      <c r="Z103" s="350" t="s">
        <v>126</v>
      </c>
      <c r="AA103" s="331"/>
      <c r="AB103" s="350" t="s">
        <v>127</v>
      </c>
      <c r="AC103" s="331"/>
      <c r="AD103" s="331">
        <v>28</v>
      </c>
      <c r="AE103" s="342"/>
    </row>
    <row r="104" spans="3:31" x14ac:dyDescent="0.2">
      <c r="C104" s="343">
        <v>3</v>
      </c>
      <c r="D104" s="343"/>
      <c r="E104" s="291" t="s">
        <v>91</v>
      </c>
      <c r="F104" s="291"/>
      <c r="G104" s="291"/>
      <c r="H104" s="291"/>
      <c r="I104" s="291"/>
      <c r="J104" s="291"/>
      <c r="K104" s="291"/>
      <c r="L104" s="344" t="s">
        <v>128</v>
      </c>
      <c r="M104" s="345"/>
      <c r="N104" s="345"/>
      <c r="O104" s="345"/>
      <c r="P104" s="345"/>
      <c r="Q104" s="345"/>
      <c r="R104" s="345"/>
      <c r="S104" s="345"/>
      <c r="T104" s="346"/>
      <c r="U104" s="331" t="s">
        <v>212</v>
      </c>
      <c r="V104" s="331"/>
      <c r="W104" s="347" t="s">
        <v>308</v>
      </c>
      <c r="X104" s="348"/>
      <c r="Y104" s="349"/>
      <c r="Z104" s="331" t="s">
        <v>127</v>
      </c>
      <c r="AA104" s="331"/>
      <c r="AB104" s="331" t="s">
        <v>92</v>
      </c>
      <c r="AC104" s="331"/>
      <c r="AD104" s="331">
        <v>29</v>
      </c>
      <c r="AE104" s="342"/>
    </row>
    <row r="105" spans="3:31" x14ac:dyDescent="0.2">
      <c r="C105" s="343">
        <v>4</v>
      </c>
      <c r="D105" s="343"/>
      <c r="E105" s="291" t="s">
        <v>93</v>
      </c>
      <c r="F105" s="291"/>
      <c r="G105" s="291"/>
      <c r="H105" s="291"/>
      <c r="I105" s="291"/>
      <c r="J105" s="291"/>
      <c r="K105" s="291"/>
      <c r="L105" s="344" t="s">
        <v>130</v>
      </c>
      <c r="M105" s="345"/>
      <c r="N105" s="345"/>
      <c r="O105" s="345"/>
      <c r="P105" s="345"/>
      <c r="Q105" s="345"/>
      <c r="R105" s="345"/>
      <c r="S105" s="345"/>
      <c r="T105" s="346"/>
      <c r="U105" s="331" t="s">
        <v>212</v>
      </c>
      <c r="V105" s="331"/>
      <c r="W105" s="347" t="s">
        <v>309</v>
      </c>
      <c r="X105" s="348"/>
      <c r="Y105" s="349"/>
      <c r="Z105" s="331" t="s">
        <v>131</v>
      </c>
      <c r="AA105" s="331"/>
      <c r="AB105" s="331" t="s">
        <v>94</v>
      </c>
      <c r="AC105" s="331"/>
      <c r="AD105" s="331">
        <v>32</v>
      </c>
      <c r="AE105" s="342"/>
    </row>
    <row r="106" spans="3:31" x14ac:dyDescent="0.2">
      <c r="C106" s="343">
        <v>5</v>
      </c>
      <c r="D106" s="343"/>
      <c r="E106" s="291" t="s">
        <v>95</v>
      </c>
      <c r="F106" s="291"/>
      <c r="G106" s="291"/>
      <c r="H106" s="291"/>
      <c r="I106" s="291"/>
      <c r="J106" s="291"/>
      <c r="K106" s="291"/>
      <c r="L106" s="344" t="s">
        <v>132</v>
      </c>
      <c r="M106" s="345"/>
      <c r="N106" s="345"/>
      <c r="O106" s="345"/>
      <c r="P106" s="345"/>
      <c r="Q106" s="345"/>
      <c r="R106" s="345"/>
      <c r="S106" s="345"/>
      <c r="T106" s="346"/>
      <c r="U106" s="331" t="s">
        <v>212</v>
      </c>
      <c r="V106" s="331"/>
      <c r="W106" s="347" t="s">
        <v>310</v>
      </c>
      <c r="X106" s="348"/>
      <c r="Y106" s="349"/>
      <c r="Z106" s="331" t="s">
        <v>129</v>
      </c>
      <c r="AA106" s="331"/>
      <c r="AB106" s="331" t="s">
        <v>96</v>
      </c>
      <c r="AC106" s="331"/>
      <c r="AD106" s="331">
        <v>31</v>
      </c>
      <c r="AE106" s="342"/>
    </row>
    <row r="107" spans="3:31" x14ac:dyDescent="0.2">
      <c r="C107" s="343">
        <v>6</v>
      </c>
      <c r="D107" s="343"/>
      <c r="E107" s="291" t="s">
        <v>176</v>
      </c>
      <c r="F107" s="291"/>
      <c r="G107" s="291"/>
      <c r="H107" s="291"/>
      <c r="I107" s="291"/>
      <c r="J107" s="291"/>
      <c r="K107" s="291"/>
      <c r="L107" s="344" t="s">
        <v>177</v>
      </c>
      <c r="M107" s="345"/>
      <c r="N107" s="345"/>
      <c r="O107" s="345"/>
      <c r="P107" s="345"/>
      <c r="Q107" s="345"/>
      <c r="R107" s="345"/>
      <c r="S107" s="345"/>
      <c r="T107" s="346"/>
      <c r="U107" s="331" t="s">
        <v>211</v>
      </c>
      <c r="V107" s="331"/>
      <c r="W107" s="347" t="s">
        <v>311</v>
      </c>
      <c r="X107" s="348"/>
      <c r="Y107" s="349"/>
      <c r="Z107" s="331" t="s">
        <v>127</v>
      </c>
      <c r="AA107" s="331"/>
      <c r="AB107" s="331" t="s">
        <v>92</v>
      </c>
      <c r="AC107" s="331"/>
      <c r="AD107" s="331">
        <v>30</v>
      </c>
      <c r="AE107" s="342"/>
    </row>
    <row r="108" spans="3:31" x14ac:dyDescent="0.2">
      <c r="C108" s="343">
        <v>7</v>
      </c>
      <c r="D108" s="343"/>
      <c r="E108" s="291" t="s">
        <v>97</v>
      </c>
      <c r="F108" s="291"/>
      <c r="G108" s="291"/>
      <c r="H108" s="291"/>
      <c r="I108" s="291"/>
      <c r="J108" s="291"/>
      <c r="K108" s="291"/>
      <c r="L108" s="344" t="s">
        <v>134</v>
      </c>
      <c r="M108" s="345"/>
      <c r="N108" s="345"/>
      <c r="O108" s="345"/>
      <c r="P108" s="345"/>
      <c r="Q108" s="345"/>
      <c r="R108" s="345"/>
      <c r="S108" s="345"/>
      <c r="T108" s="346"/>
      <c r="U108" s="331" t="s">
        <v>212</v>
      </c>
      <c r="V108" s="331"/>
      <c r="W108" s="347" t="s">
        <v>309</v>
      </c>
      <c r="X108" s="348"/>
      <c r="Y108" s="349"/>
      <c r="Z108" s="350" t="s">
        <v>135</v>
      </c>
      <c r="AA108" s="331"/>
      <c r="AB108" s="350" t="s">
        <v>126</v>
      </c>
      <c r="AC108" s="331"/>
      <c r="AD108" s="331">
        <v>32</v>
      </c>
      <c r="AE108" s="342"/>
    </row>
    <row r="109" spans="3:31" x14ac:dyDescent="0.2">
      <c r="C109" s="343">
        <v>8</v>
      </c>
      <c r="D109" s="343"/>
      <c r="E109" s="291" t="s">
        <v>98</v>
      </c>
      <c r="F109" s="291"/>
      <c r="G109" s="291"/>
      <c r="H109" s="291"/>
      <c r="I109" s="291"/>
      <c r="J109" s="291"/>
      <c r="K109" s="291"/>
      <c r="L109" s="344" t="s">
        <v>136</v>
      </c>
      <c r="M109" s="345"/>
      <c r="N109" s="345"/>
      <c r="O109" s="345"/>
      <c r="P109" s="345"/>
      <c r="Q109" s="345"/>
      <c r="R109" s="345"/>
      <c r="S109" s="345"/>
      <c r="T109" s="346"/>
      <c r="U109" s="331" t="s">
        <v>212</v>
      </c>
      <c r="V109" s="331"/>
      <c r="W109" s="347" t="s">
        <v>310</v>
      </c>
      <c r="X109" s="348"/>
      <c r="Y109" s="349"/>
      <c r="Z109" s="331" t="s">
        <v>126</v>
      </c>
      <c r="AA109" s="331"/>
      <c r="AB109" s="331" t="s">
        <v>99</v>
      </c>
      <c r="AC109" s="331"/>
      <c r="AD109" s="331">
        <v>31</v>
      </c>
      <c r="AE109" s="342"/>
    </row>
    <row r="110" spans="3:31" x14ac:dyDescent="0.2">
      <c r="C110" s="343">
        <v>9</v>
      </c>
      <c r="D110" s="343"/>
      <c r="E110" s="291" t="s">
        <v>100</v>
      </c>
      <c r="F110" s="291"/>
      <c r="G110" s="291"/>
      <c r="H110" s="291"/>
      <c r="I110" s="291"/>
      <c r="J110" s="291"/>
      <c r="K110" s="291"/>
      <c r="L110" s="344" t="s">
        <v>137</v>
      </c>
      <c r="M110" s="345"/>
      <c r="N110" s="345"/>
      <c r="O110" s="345"/>
      <c r="P110" s="345"/>
      <c r="Q110" s="345"/>
      <c r="R110" s="345"/>
      <c r="S110" s="345"/>
      <c r="T110" s="346"/>
      <c r="U110" s="331" t="s">
        <v>212</v>
      </c>
      <c r="V110" s="331"/>
      <c r="W110" s="347" t="s">
        <v>312</v>
      </c>
      <c r="X110" s="348"/>
      <c r="Y110" s="349"/>
      <c r="Z110" s="350" t="s">
        <v>121</v>
      </c>
      <c r="AA110" s="331"/>
      <c r="AB110" s="350" t="s">
        <v>125</v>
      </c>
      <c r="AC110" s="331"/>
      <c r="AD110" s="331">
        <v>33</v>
      </c>
      <c r="AE110" s="342"/>
    </row>
    <row r="111" spans="3:31" x14ac:dyDescent="0.2">
      <c r="C111" s="343">
        <v>10</v>
      </c>
      <c r="D111" s="343"/>
      <c r="E111" s="291" t="s">
        <v>101</v>
      </c>
      <c r="F111" s="291"/>
      <c r="G111" s="291"/>
      <c r="H111" s="291"/>
      <c r="I111" s="291"/>
      <c r="J111" s="291"/>
      <c r="K111" s="291"/>
      <c r="L111" s="344" t="s">
        <v>138</v>
      </c>
      <c r="M111" s="345"/>
      <c r="N111" s="345"/>
      <c r="O111" s="345"/>
      <c r="P111" s="345"/>
      <c r="Q111" s="345"/>
      <c r="R111" s="345"/>
      <c r="S111" s="345"/>
      <c r="T111" s="346"/>
      <c r="U111" s="331" t="s">
        <v>212</v>
      </c>
      <c r="V111" s="331"/>
      <c r="W111" s="347" t="s">
        <v>313</v>
      </c>
      <c r="X111" s="348"/>
      <c r="Y111" s="349"/>
      <c r="Z111" s="350" t="s">
        <v>139</v>
      </c>
      <c r="AA111" s="331"/>
      <c r="AB111" s="350" t="s">
        <v>133</v>
      </c>
      <c r="AC111" s="331"/>
      <c r="AD111" s="331">
        <v>35</v>
      </c>
      <c r="AE111" s="342"/>
    </row>
    <row r="112" spans="3:31" x14ac:dyDescent="0.2">
      <c r="C112" s="343">
        <v>11</v>
      </c>
      <c r="D112" s="343"/>
      <c r="E112" s="291"/>
      <c r="F112" s="291"/>
      <c r="G112" s="291"/>
      <c r="H112" s="291"/>
      <c r="I112" s="291"/>
      <c r="J112" s="291"/>
      <c r="K112" s="291"/>
      <c r="L112" s="344"/>
      <c r="M112" s="345"/>
      <c r="N112" s="345"/>
      <c r="O112" s="345"/>
      <c r="P112" s="345"/>
      <c r="Q112" s="345"/>
      <c r="R112" s="345"/>
      <c r="S112" s="345"/>
      <c r="T112" s="346"/>
      <c r="U112" s="331"/>
      <c r="V112" s="331"/>
      <c r="W112" s="331"/>
      <c r="X112" s="331"/>
      <c r="Y112" s="331"/>
      <c r="Z112" s="331"/>
      <c r="AA112" s="331"/>
      <c r="AB112" s="331"/>
      <c r="AC112" s="331"/>
      <c r="AD112" s="331"/>
      <c r="AE112" s="342"/>
    </row>
    <row r="113" spans="1:51" x14ac:dyDescent="0.2">
      <c r="C113" s="343">
        <v>12</v>
      </c>
      <c r="D113" s="343"/>
      <c r="E113" s="291"/>
      <c r="F113" s="291"/>
      <c r="G113" s="291"/>
      <c r="H113" s="291"/>
      <c r="I113" s="291"/>
      <c r="J113" s="291"/>
      <c r="K113" s="291"/>
      <c r="L113" s="344"/>
      <c r="M113" s="345"/>
      <c r="N113" s="345"/>
      <c r="O113" s="345"/>
      <c r="P113" s="345"/>
      <c r="Q113" s="345"/>
      <c r="R113" s="345"/>
      <c r="S113" s="345"/>
      <c r="T113" s="346"/>
      <c r="U113" s="331"/>
      <c r="V113" s="331"/>
      <c r="W113" s="331"/>
      <c r="X113" s="331"/>
      <c r="Y113" s="331"/>
      <c r="Z113" s="331"/>
      <c r="AA113" s="331"/>
      <c r="AB113" s="331"/>
      <c r="AC113" s="331"/>
      <c r="AD113" s="331"/>
      <c r="AE113" s="342"/>
    </row>
    <row r="114" spans="1:51" x14ac:dyDescent="0.2">
      <c r="E114" s="16"/>
      <c r="F114" s="16"/>
      <c r="G114" s="16"/>
      <c r="H114" s="16"/>
      <c r="I114" s="16"/>
      <c r="J114" s="16"/>
      <c r="K114" s="16"/>
      <c r="L114" s="16"/>
      <c r="M114" s="16"/>
      <c r="N114" s="16"/>
      <c r="O114" s="16"/>
      <c r="P114" s="16"/>
      <c r="Q114" s="16"/>
      <c r="R114" s="6"/>
      <c r="S114" s="6"/>
      <c r="T114" s="6"/>
      <c r="U114" s="6"/>
      <c r="V114" s="6"/>
      <c r="W114" s="6"/>
      <c r="X114" s="6"/>
      <c r="Y114" s="22"/>
      <c r="Z114" s="22"/>
      <c r="AA114" s="22"/>
      <c r="AB114" s="22"/>
      <c r="AC114" s="22"/>
      <c r="AD114" s="22"/>
      <c r="AE114" s="22"/>
      <c r="AF114" s="22"/>
      <c r="AG114" s="22"/>
      <c r="AH114" s="6"/>
      <c r="AI114" s="6"/>
      <c r="AJ114" s="6"/>
      <c r="AK114" s="6"/>
      <c r="AL114" s="6"/>
      <c r="AM114" s="6"/>
      <c r="AN114" s="6"/>
    </row>
    <row r="115" spans="1:51" x14ac:dyDescent="0.2">
      <c r="E115" s="16"/>
      <c r="F115" s="16"/>
      <c r="G115" s="16"/>
      <c r="H115" s="16"/>
      <c r="I115" s="16"/>
      <c r="J115" s="16"/>
      <c r="K115" s="16"/>
      <c r="L115" s="16"/>
      <c r="M115" s="16"/>
      <c r="N115" s="16"/>
      <c r="O115" s="16"/>
      <c r="P115" s="16"/>
      <c r="Q115" s="16"/>
      <c r="R115" s="6"/>
      <c r="S115" s="6"/>
      <c r="T115" s="6"/>
      <c r="U115" s="6"/>
      <c r="V115" s="6"/>
      <c r="W115" s="6"/>
      <c r="X115" s="6"/>
      <c r="Y115" s="22"/>
      <c r="Z115" s="22"/>
      <c r="AA115" s="22"/>
      <c r="AB115" s="22"/>
      <c r="AC115" s="22"/>
      <c r="AD115" s="22"/>
      <c r="AE115" s="22"/>
      <c r="AF115" s="22"/>
      <c r="AG115" s="22"/>
      <c r="AH115" s="6"/>
      <c r="AI115" s="6"/>
      <c r="AJ115" s="6"/>
      <c r="AK115" s="6"/>
      <c r="AL115" s="6"/>
      <c r="AM115" s="6"/>
      <c r="AN115" s="6"/>
      <c r="AO115" s="6"/>
      <c r="AP115" s="6"/>
      <c r="AQ115" s="16"/>
      <c r="AR115" s="16"/>
      <c r="AS115" s="16"/>
      <c r="AT115" s="16"/>
      <c r="AU115" s="16"/>
      <c r="AV115" s="16"/>
      <c r="AW115" s="16"/>
      <c r="AX115" s="16"/>
      <c r="AY115" s="16"/>
    </row>
    <row r="116" spans="1:51" x14ac:dyDescent="0.2">
      <c r="A116" t="s">
        <v>140</v>
      </c>
    </row>
    <row r="117" spans="1:51" x14ac:dyDescent="0.2">
      <c r="B117" s="12" t="s">
        <v>48</v>
      </c>
      <c r="C117" t="s">
        <v>102</v>
      </c>
    </row>
    <row r="118" spans="1:51" x14ac:dyDescent="0.2">
      <c r="C118" t="s">
        <v>314</v>
      </c>
    </row>
    <row r="119" spans="1:51" x14ac:dyDescent="0.2">
      <c r="C119" t="s">
        <v>323</v>
      </c>
    </row>
    <row r="120" spans="1:51" x14ac:dyDescent="0.2">
      <c r="C120" t="s">
        <v>321</v>
      </c>
    </row>
    <row r="121" spans="1:51" x14ac:dyDescent="0.2">
      <c r="B121" s="12"/>
      <c r="C121" t="s">
        <v>297</v>
      </c>
      <c r="AD121" s="17"/>
      <c r="AE121" s="26"/>
      <c r="AF121" s="18"/>
      <c r="AG121" s="18"/>
      <c r="AH121" s="18"/>
      <c r="AI121" s="18"/>
      <c r="AJ121" s="18"/>
      <c r="AK121" s="18"/>
      <c r="AL121" s="18"/>
    </row>
    <row r="122" spans="1:51" x14ac:dyDescent="0.2">
      <c r="B122" s="12"/>
      <c r="AD122" s="17"/>
      <c r="AE122" s="26"/>
      <c r="AF122" s="18"/>
      <c r="AG122" s="18"/>
      <c r="AH122" s="18"/>
      <c r="AI122" s="18"/>
      <c r="AJ122" s="18"/>
      <c r="AK122" s="18"/>
      <c r="AL122" s="18"/>
    </row>
    <row r="124" spans="1:51" x14ac:dyDescent="0.2">
      <c r="J124" s="366" t="s">
        <v>23</v>
      </c>
      <c r="K124" s="367"/>
      <c r="L124" s="367"/>
      <c r="M124" s="367"/>
      <c r="N124" s="367"/>
      <c r="O124" s="367"/>
      <c r="P124" s="367"/>
      <c r="Q124" s="367"/>
      <c r="R124" s="367"/>
      <c r="S124" s="367"/>
      <c r="T124" s="367"/>
      <c r="U124" s="367"/>
      <c r="V124" s="367"/>
      <c r="W124" s="367"/>
      <c r="X124" s="367"/>
      <c r="Y124" s="367"/>
      <c r="Z124" s="367"/>
      <c r="AA124" s="367"/>
      <c r="AB124" s="367"/>
      <c r="AC124" s="367"/>
      <c r="AD124" s="367"/>
      <c r="AE124" s="367"/>
      <c r="AF124" s="367"/>
      <c r="AG124" s="367"/>
      <c r="AH124" s="367"/>
      <c r="AI124" s="367"/>
      <c r="AJ124" s="367"/>
      <c r="AK124" s="367"/>
      <c r="AL124" s="367"/>
      <c r="AM124" s="367"/>
      <c r="AN124" s="367"/>
      <c r="AO124" s="367"/>
      <c r="AP124" s="367"/>
      <c r="AQ124" s="367"/>
      <c r="AR124" s="367"/>
      <c r="AS124" s="367"/>
      <c r="AT124" s="367"/>
      <c r="AU124" s="367"/>
      <c r="AV124" s="315"/>
    </row>
    <row r="125" spans="1:51" x14ac:dyDescent="0.2">
      <c r="B125" s="364" t="s">
        <v>40</v>
      </c>
      <c r="C125" s="364"/>
      <c r="D125" s="364"/>
      <c r="E125" s="364"/>
      <c r="F125" s="364"/>
      <c r="G125" s="364"/>
      <c r="H125" s="364"/>
    </row>
    <row r="126" spans="1:51" x14ac:dyDescent="0.2">
      <c r="B126" s="364"/>
      <c r="C126" s="364"/>
      <c r="D126" s="364"/>
      <c r="E126" s="364"/>
      <c r="F126" s="364"/>
      <c r="G126" s="364"/>
      <c r="H126" s="364"/>
      <c r="M126" s="365" t="s">
        <v>20</v>
      </c>
      <c r="N126" s="365"/>
      <c r="V126" s="336" t="s">
        <v>8</v>
      </c>
      <c r="W126" s="337"/>
      <c r="X126" s="337"/>
      <c r="Y126" s="338"/>
      <c r="AF126" s="336" t="s">
        <v>22</v>
      </c>
      <c r="AG126" s="337"/>
      <c r="AH126" s="337"/>
      <c r="AI126" s="338"/>
    </row>
    <row r="127" spans="1:51" ht="13.5" thickBot="1" x14ac:dyDescent="0.25">
      <c r="B127" s="364"/>
      <c r="C127" s="364"/>
      <c r="D127" s="364"/>
      <c r="E127" s="364"/>
      <c r="F127" s="364"/>
      <c r="G127" s="364"/>
      <c r="H127" s="364"/>
      <c r="M127" s="333" t="s">
        <v>19</v>
      </c>
      <c r="N127" s="335"/>
      <c r="V127" s="340" t="s">
        <v>21</v>
      </c>
      <c r="W127" s="341"/>
      <c r="X127" s="333" t="s">
        <v>19</v>
      </c>
      <c r="Y127" s="334"/>
      <c r="AF127" s="333" t="s">
        <v>21</v>
      </c>
      <c r="AG127" s="335"/>
      <c r="AH127" s="333" t="s">
        <v>19</v>
      </c>
      <c r="AI127" s="335"/>
    </row>
    <row r="128" spans="1:51" ht="13.5" thickTop="1" x14ac:dyDescent="0.2">
      <c r="B128" s="339" t="s">
        <v>174</v>
      </c>
      <c r="C128" s="339"/>
      <c r="D128" s="339"/>
      <c r="E128" s="339"/>
      <c r="F128" s="339"/>
      <c r="G128" s="339"/>
      <c r="H128" s="339"/>
      <c r="M128" s="332">
        <v>1</v>
      </c>
      <c r="N128" s="332"/>
      <c r="V128" s="332">
        <v>1</v>
      </c>
      <c r="W128" s="332"/>
      <c r="X128" s="332">
        <v>1</v>
      </c>
      <c r="Y128" s="332"/>
      <c r="AF128" s="331" t="s">
        <v>213</v>
      </c>
      <c r="AG128" s="331"/>
      <c r="AH128" s="332">
        <v>1</v>
      </c>
      <c r="AI128" s="332"/>
    </row>
    <row r="129" spans="2:57" x14ac:dyDescent="0.2">
      <c r="B129" s="330" t="s">
        <v>90</v>
      </c>
      <c r="C129" s="330"/>
      <c r="D129" s="330"/>
      <c r="E129" s="330"/>
      <c r="F129" s="330"/>
      <c r="G129" s="330"/>
      <c r="H129" s="330"/>
      <c r="M129" s="332">
        <v>3</v>
      </c>
      <c r="N129" s="332"/>
      <c r="V129" s="332">
        <v>1</v>
      </c>
      <c r="W129" s="332"/>
      <c r="X129" s="332">
        <v>2</v>
      </c>
      <c r="Y129" s="332"/>
      <c r="AF129" s="331" t="s">
        <v>213</v>
      </c>
      <c r="AG129" s="331"/>
      <c r="AH129" s="332">
        <v>2</v>
      </c>
      <c r="AI129" s="332"/>
    </row>
    <row r="130" spans="2:57" x14ac:dyDescent="0.2">
      <c r="B130" s="330" t="s">
        <v>91</v>
      </c>
      <c r="C130" s="330"/>
      <c r="D130" s="330"/>
      <c r="E130" s="330"/>
      <c r="F130" s="330"/>
      <c r="G130" s="330"/>
      <c r="H130" s="330"/>
      <c r="M130" s="332">
        <v>2</v>
      </c>
      <c r="N130" s="332"/>
      <c r="V130" s="332">
        <v>1</v>
      </c>
      <c r="W130" s="332"/>
      <c r="X130" s="332" t="s">
        <v>15</v>
      </c>
      <c r="Y130" s="332"/>
      <c r="Z130" t="s">
        <v>103</v>
      </c>
      <c r="AF130" s="331" t="s">
        <v>213</v>
      </c>
      <c r="AG130" s="331"/>
      <c r="AH130" s="332">
        <v>3</v>
      </c>
      <c r="AI130" s="332"/>
    </row>
    <row r="131" spans="2:57" x14ac:dyDescent="0.2">
      <c r="B131" s="330" t="s">
        <v>93</v>
      </c>
      <c r="C131" s="330"/>
      <c r="D131" s="330"/>
      <c r="E131" s="330"/>
      <c r="F131" s="330"/>
      <c r="G131" s="330"/>
      <c r="H131" s="330"/>
      <c r="M131" s="332">
        <v>4</v>
      </c>
      <c r="N131" s="332"/>
      <c r="V131" s="332">
        <v>2</v>
      </c>
      <c r="W131" s="332"/>
      <c r="X131" s="332">
        <v>2</v>
      </c>
      <c r="Y131" s="332"/>
      <c r="AF131" s="331" t="s">
        <v>141</v>
      </c>
      <c r="AG131" s="331"/>
      <c r="AH131" s="332" t="s">
        <v>14</v>
      </c>
      <c r="AI131" s="332"/>
      <c r="AJ131" t="s">
        <v>103</v>
      </c>
    </row>
    <row r="132" spans="2:57" x14ac:dyDescent="0.2">
      <c r="B132" s="330" t="s">
        <v>95</v>
      </c>
      <c r="C132" s="330"/>
      <c r="D132" s="330"/>
      <c r="E132" s="330"/>
      <c r="F132" s="330"/>
      <c r="G132" s="330"/>
      <c r="H132" s="330"/>
      <c r="M132" s="332">
        <v>5</v>
      </c>
      <c r="N132" s="332"/>
      <c r="V132" s="332">
        <v>2</v>
      </c>
      <c r="W132" s="332"/>
      <c r="X132" s="332">
        <v>1</v>
      </c>
      <c r="Y132" s="332"/>
      <c r="AF132" s="331" t="s">
        <v>213</v>
      </c>
      <c r="AG132" s="331"/>
      <c r="AH132" s="332">
        <v>4</v>
      </c>
      <c r="AI132" s="332"/>
    </row>
    <row r="133" spans="2:57" x14ac:dyDescent="0.2">
      <c r="B133" s="330" t="s">
        <v>176</v>
      </c>
      <c r="C133" s="330"/>
      <c r="D133" s="330"/>
      <c r="E133" s="330"/>
      <c r="F133" s="330"/>
      <c r="G133" s="330"/>
      <c r="H133" s="330"/>
      <c r="M133" s="332">
        <v>6</v>
      </c>
      <c r="N133" s="332"/>
      <c r="V133" s="328"/>
      <c r="W133" s="328"/>
      <c r="X133" s="328"/>
      <c r="Y133" s="328"/>
      <c r="AF133" s="331" t="s">
        <v>141</v>
      </c>
      <c r="AG133" s="331"/>
      <c r="AH133" s="332">
        <v>3</v>
      </c>
      <c r="AI133" s="332"/>
    </row>
    <row r="134" spans="2:57" x14ac:dyDescent="0.2">
      <c r="B134" s="330" t="s">
        <v>97</v>
      </c>
      <c r="C134" s="330"/>
      <c r="D134" s="330"/>
      <c r="E134" s="330"/>
      <c r="F134" s="330"/>
      <c r="G134" s="330"/>
      <c r="H134" s="330"/>
      <c r="M134" s="328"/>
      <c r="N134" s="328"/>
      <c r="V134" s="332">
        <v>3</v>
      </c>
      <c r="W134" s="332"/>
      <c r="X134" s="332">
        <v>2</v>
      </c>
      <c r="Y134" s="332"/>
      <c r="AF134" s="331" t="s">
        <v>141</v>
      </c>
      <c r="AG134" s="331"/>
      <c r="AH134" s="332">
        <v>1</v>
      </c>
      <c r="AI134" s="332"/>
    </row>
    <row r="135" spans="2:57" x14ac:dyDescent="0.2">
      <c r="B135" s="330" t="s">
        <v>98</v>
      </c>
      <c r="C135" s="330"/>
      <c r="D135" s="330"/>
      <c r="E135" s="330"/>
      <c r="F135" s="330"/>
      <c r="G135" s="330"/>
      <c r="H135" s="330"/>
      <c r="M135" s="328"/>
      <c r="N135" s="328"/>
      <c r="V135" s="332">
        <v>3</v>
      </c>
      <c r="W135" s="332"/>
      <c r="X135" s="332" t="s">
        <v>15</v>
      </c>
      <c r="Y135" s="332"/>
      <c r="Z135" t="s">
        <v>103</v>
      </c>
      <c r="AF135" s="331" t="s">
        <v>141</v>
      </c>
      <c r="AG135" s="331"/>
      <c r="AH135" s="332">
        <v>2</v>
      </c>
      <c r="AI135" s="332"/>
    </row>
    <row r="136" spans="2:57" x14ac:dyDescent="0.2">
      <c r="B136" s="330" t="s">
        <v>100</v>
      </c>
      <c r="C136" s="330"/>
      <c r="D136" s="330"/>
      <c r="E136" s="330"/>
      <c r="F136" s="330"/>
      <c r="G136" s="330"/>
      <c r="H136" s="330"/>
      <c r="M136" s="328"/>
      <c r="N136" s="328"/>
      <c r="V136" s="332">
        <v>3</v>
      </c>
      <c r="W136" s="332"/>
      <c r="X136" s="332">
        <v>1</v>
      </c>
      <c r="Y136" s="332"/>
      <c r="AF136" s="331" t="s">
        <v>141</v>
      </c>
      <c r="AG136" s="331"/>
      <c r="AH136" s="332" t="s">
        <v>13</v>
      </c>
      <c r="AI136" s="332"/>
      <c r="AJ136" t="s">
        <v>103</v>
      </c>
    </row>
    <row r="137" spans="2:57" x14ac:dyDescent="0.2">
      <c r="B137" s="330" t="s">
        <v>101</v>
      </c>
      <c r="C137" s="330"/>
      <c r="D137" s="330"/>
      <c r="E137" s="330"/>
      <c r="F137" s="330"/>
      <c r="G137" s="330"/>
      <c r="H137" s="330"/>
      <c r="M137" s="328"/>
      <c r="N137" s="328"/>
      <c r="V137" s="328"/>
      <c r="W137" s="328"/>
      <c r="X137" s="328"/>
      <c r="Y137" s="328"/>
      <c r="AF137" s="331" t="s">
        <v>141</v>
      </c>
      <c r="AG137" s="331"/>
      <c r="AH137" s="332">
        <v>4</v>
      </c>
      <c r="AI137" s="332"/>
    </row>
    <row r="138" spans="2:57" x14ac:dyDescent="0.2">
      <c r="B138" s="330"/>
      <c r="C138" s="330"/>
      <c r="D138" s="330"/>
      <c r="E138" s="330"/>
      <c r="F138" s="330"/>
      <c r="G138" s="330"/>
      <c r="H138" s="330"/>
      <c r="M138" s="328"/>
      <c r="N138" s="328"/>
      <c r="V138" s="328"/>
      <c r="W138" s="328"/>
      <c r="X138" s="328"/>
      <c r="Y138" s="328"/>
      <c r="AF138" s="329"/>
      <c r="AG138" s="329"/>
      <c r="AH138" s="328"/>
      <c r="AI138" s="328"/>
    </row>
    <row r="139" spans="2:57" x14ac:dyDescent="0.2">
      <c r="B139" s="330"/>
      <c r="C139" s="330"/>
      <c r="D139" s="330"/>
      <c r="E139" s="330"/>
      <c r="F139" s="330"/>
      <c r="G139" s="330"/>
      <c r="H139" s="330"/>
      <c r="M139" s="328"/>
      <c r="N139" s="328"/>
      <c r="V139" s="328"/>
      <c r="W139" s="328"/>
      <c r="X139" s="328"/>
      <c r="Y139" s="328"/>
      <c r="AF139" s="329"/>
      <c r="AG139" s="329"/>
      <c r="AH139" s="328"/>
      <c r="AI139" s="328"/>
    </row>
    <row r="140" spans="2:57" x14ac:dyDescent="0.2">
      <c r="J140" s="23"/>
      <c r="K140" s="23"/>
      <c r="T140" s="23"/>
      <c r="U140" s="23"/>
      <c r="V140" s="23"/>
      <c r="W140" s="23"/>
      <c r="X140" s="23"/>
      <c r="Y140" s="23"/>
      <c r="AV140" s="16"/>
      <c r="AW140" s="16"/>
      <c r="AX140" s="23"/>
      <c r="AY140" s="23"/>
      <c r="BB140" s="16"/>
      <c r="BC140" s="16"/>
      <c r="BD140" s="23"/>
      <c r="BE140" s="23"/>
    </row>
    <row r="141" spans="2:57" ht="13.5" thickBot="1" x14ac:dyDescent="0.25"/>
    <row r="142" spans="2:57" ht="13.5" thickBot="1" x14ac:dyDescent="0.25">
      <c r="J142" s="302" t="s">
        <v>142</v>
      </c>
      <c r="K142" s="303"/>
      <c r="L142" s="303"/>
      <c r="M142" s="303"/>
      <c r="N142" s="303"/>
      <c r="O142" s="303"/>
      <c r="P142" s="303"/>
      <c r="Q142" s="303"/>
      <c r="R142" s="304"/>
      <c r="T142" s="302" t="s">
        <v>143</v>
      </c>
      <c r="U142" s="303"/>
      <c r="V142" s="303"/>
      <c r="W142" s="303"/>
      <c r="X142" s="303"/>
      <c r="Y142" s="303"/>
      <c r="Z142" s="303"/>
      <c r="AA142" s="303"/>
      <c r="AB142" s="304"/>
      <c r="AD142" s="302" t="s">
        <v>22</v>
      </c>
      <c r="AE142" s="303"/>
      <c r="AF142" s="303"/>
      <c r="AG142" s="303"/>
      <c r="AH142" s="303"/>
      <c r="AI142" s="303"/>
      <c r="AJ142" s="303"/>
      <c r="AK142" s="303"/>
      <c r="AL142" s="304"/>
    </row>
    <row r="143" spans="2:57" ht="13.5" thickTop="1" x14ac:dyDescent="0.2">
      <c r="J143" s="305">
        <v>1</v>
      </c>
      <c r="K143" s="306"/>
      <c r="L143" s="307" t="s">
        <v>174</v>
      </c>
      <c r="M143" s="307"/>
      <c r="N143" s="307"/>
      <c r="O143" s="307"/>
      <c r="P143" s="307"/>
      <c r="Q143" s="307"/>
      <c r="R143" s="308"/>
      <c r="T143" s="309">
        <v>1</v>
      </c>
      <c r="U143" s="24">
        <v>1</v>
      </c>
      <c r="V143" s="307" t="s">
        <v>174</v>
      </c>
      <c r="W143" s="307"/>
      <c r="X143" s="307"/>
      <c r="Y143" s="307"/>
      <c r="Z143" s="307"/>
      <c r="AA143" s="307"/>
      <c r="AB143" s="308"/>
      <c r="AD143" s="312" t="s">
        <v>213</v>
      </c>
      <c r="AE143" s="24">
        <v>1</v>
      </c>
      <c r="AF143" s="307" t="s">
        <v>174</v>
      </c>
      <c r="AG143" s="307"/>
      <c r="AH143" s="307"/>
      <c r="AI143" s="307"/>
      <c r="AJ143" s="307"/>
      <c r="AK143" s="307"/>
      <c r="AL143" s="308"/>
    </row>
    <row r="144" spans="2:57" x14ac:dyDescent="0.2">
      <c r="J144" s="314">
        <v>2</v>
      </c>
      <c r="K144" s="315"/>
      <c r="L144" s="291" t="s">
        <v>91</v>
      </c>
      <c r="M144" s="291"/>
      <c r="N144" s="291"/>
      <c r="O144" s="291"/>
      <c r="P144" s="291"/>
      <c r="Q144" s="291"/>
      <c r="R144" s="292"/>
      <c r="T144" s="310"/>
      <c r="U144" s="29">
        <v>2</v>
      </c>
      <c r="V144" s="291" t="s">
        <v>90</v>
      </c>
      <c r="W144" s="291"/>
      <c r="X144" s="291"/>
      <c r="Y144" s="291"/>
      <c r="Z144" s="291"/>
      <c r="AA144" s="291"/>
      <c r="AB144" s="292"/>
      <c r="AD144" s="299"/>
      <c r="AE144" s="29">
        <v>2</v>
      </c>
      <c r="AF144" s="291" t="s">
        <v>90</v>
      </c>
      <c r="AG144" s="291"/>
      <c r="AH144" s="291"/>
      <c r="AI144" s="291"/>
      <c r="AJ144" s="291"/>
      <c r="AK144" s="291"/>
      <c r="AL144" s="292"/>
    </row>
    <row r="145" spans="10:38" x14ac:dyDescent="0.2">
      <c r="J145" s="314">
        <v>3</v>
      </c>
      <c r="K145" s="315"/>
      <c r="L145" s="291" t="s">
        <v>90</v>
      </c>
      <c r="M145" s="291"/>
      <c r="N145" s="291"/>
      <c r="O145" s="291"/>
      <c r="P145" s="291"/>
      <c r="Q145" s="291"/>
      <c r="R145" s="292"/>
      <c r="T145" s="311"/>
      <c r="U145" s="29" t="s">
        <v>144</v>
      </c>
      <c r="V145" s="291" t="s">
        <v>91</v>
      </c>
      <c r="W145" s="291"/>
      <c r="X145" s="291"/>
      <c r="Y145" s="291"/>
      <c r="Z145" s="291"/>
      <c r="AA145" s="291"/>
      <c r="AB145" s="292"/>
      <c r="AD145" s="299"/>
      <c r="AE145" s="29">
        <v>3</v>
      </c>
      <c r="AF145" s="291" t="s">
        <v>91</v>
      </c>
      <c r="AG145" s="291"/>
      <c r="AH145" s="291"/>
      <c r="AI145" s="291"/>
      <c r="AJ145" s="291"/>
      <c r="AK145" s="291"/>
      <c r="AL145" s="292"/>
    </row>
    <row r="146" spans="10:38" x14ac:dyDescent="0.2">
      <c r="J146" s="314">
        <v>4</v>
      </c>
      <c r="K146" s="315"/>
      <c r="L146" s="291" t="s">
        <v>93</v>
      </c>
      <c r="M146" s="291"/>
      <c r="N146" s="291"/>
      <c r="O146" s="291"/>
      <c r="P146" s="291"/>
      <c r="Q146" s="291"/>
      <c r="R146" s="292"/>
      <c r="T146" s="316">
        <v>2</v>
      </c>
      <c r="U146" s="29">
        <v>1</v>
      </c>
      <c r="V146" s="291" t="s">
        <v>95</v>
      </c>
      <c r="W146" s="291"/>
      <c r="X146" s="291"/>
      <c r="Y146" s="291"/>
      <c r="Z146" s="291"/>
      <c r="AA146" s="291"/>
      <c r="AB146" s="292"/>
      <c r="AD146" s="299"/>
      <c r="AE146" s="29">
        <v>4</v>
      </c>
      <c r="AF146" s="291" t="s">
        <v>95</v>
      </c>
      <c r="AG146" s="291"/>
      <c r="AH146" s="291"/>
      <c r="AI146" s="291"/>
      <c r="AJ146" s="291"/>
      <c r="AK146" s="291"/>
      <c r="AL146" s="292"/>
    </row>
    <row r="147" spans="10:38" x14ac:dyDescent="0.2">
      <c r="J147" s="314">
        <v>5</v>
      </c>
      <c r="K147" s="315"/>
      <c r="L147" s="291" t="s">
        <v>95</v>
      </c>
      <c r="M147" s="291"/>
      <c r="N147" s="291"/>
      <c r="O147" s="291"/>
      <c r="P147" s="291"/>
      <c r="Q147" s="291"/>
      <c r="R147" s="292"/>
      <c r="T147" s="310"/>
      <c r="U147" s="29">
        <v>2</v>
      </c>
      <c r="V147" s="317" t="s">
        <v>93</v>
      </c>
      <c r="W147" s="317"/>
      <c r="X147" s="317"/>
      <c r="Y147" s="317"/>
      <c r="Z147" s="317"/>
      <c r="AA147" s="317"/>
      <c r="AB147" s="318"/>
      <c r="AD147" s="299"/>
      <c r="AE147" s="29">
        <v>5</v>
      </c>
      <c r="AF147" s="295"/>
      <c r="AG147" s="296"/>
      <c r="AH147" s="296"/>
      <c r="AI147" s="296"/>
      <c r="AJ147" s="296"/>
      <c r="AK147" s="296"/>
      <c r="AL147" s="297"/>
    </row>
    <row r="148" spans="10:38" ht="13.5" thickBot="1" x14ac:dyDescent="0.25">
      <c r="J148" s="319">
        <v>6</v>
      </c>
      <c r="K148" s="320"/>
      <c r="L148" s="293" t="s">
        <v>176</v>
      </c>
      <c r="M148" s="293"/>
      <c r="N148" s="293"/>
      <c r="O148" s="293"/>
      <c r="P148" s="293"/>
      <c r="Q148" s="293"/>
      <c r="R148" s="294"/>
      <c r="T148" s="311"/>
      <c r="U148" s="29" t="s">
        <v>144</v>
      </c>
      <c r="V148" s="321"/>
      <c r="W148" s="322"/>
      <c r="X148" s="322"/>
      <c r="Y148" s="322"/>
      <c r="Z148" s="322"/>
      <c r="AA148" s="322"/>
      <c r="AB148" s="323"/>
      <c r="AD148" s="299"/>
      <c r="AE148" s="29">
        <v>6</v>
      </c>
      <c r="AF148" s="295"/>
      <c r="AG148" s="296"/>
      <c r="AH148" s="296"/>
      <c r="AI148" s="296"/>
      <c r="AJ148" s="296"/>
      <c r="AK148" s="296"/>
      <c r="AL148" s="297"/>
    </row>
    <row r="149" spans="10:38" x14ac:dyDescent="0.2">
      <c r="T149" s="316">
        <v>3</v>
      </c>
      <c r="U149" s="29">
        <v>1</v>
      </c>
      <c r="V149" s="317" t="s">
        <v>100</v>
      </c>
      <c r="W149" s="317"/>
      <c r="X149" s="317"/>
      <c r="Y149" s="317"/>
      <c r="Z149" s="317"/>
      <c r="AA149" s="317"/>
      <c r="AB149" s="318"/>
      <c r="AD149" s="299"/>
      <c r="AE149" s="29">
        <v>7</v>
      </c>
      <c r="AF149" s="295"/>
      <c r="AG149" s="296"/>
      <c r="AH149" s="296"/>
      <c r="AI149" s="296"/>
      <c r="AJ149" s="296"/>
      <c r="AK149" s="296"/>
      <c r="AL149" s="297"/>
    </row>
    <row r="150" spans="10:38" x14ac:dyDescent="0.2">
      <c r="T150" s="310"/>
      <c r="U150" s="29">
        <v>2</v>
      </c>
      <c r="V150" s="317" t="s">
        <v>97</v>
      </c>
      <c r="W150" s="317"/>
      <c r="X150" s="317"/>
      <c r="Y150" s="317"/>
      <c r="Z150" s="317"/>
      <c r="AA150" s="317"/>
      <c r="AB150" s="318"/>
      <c r="AD150" s="299"/>
      <c r="AE150" s="29">
        <v>8</v>
      </c>
      <c r="AF150" s="295"/>
      <c r="AG150" s="296"/>
      <c r="AH150" s="296"/>
      <c r="AI150" s="296"/>
      <c r="AJ150" s="296"/>
      <c r="AK150" s="296"/>
      <c r="AL150" s="297"/>
    </row>
    <row r="151" spans="10:38" ht="13.5" thickBot="1" x14ac:dyDescent="0.25">
      <c r="T151" s="324"/>
      <c r="U151" s="25" t="s">
        <v>144</v>
      </c>
      <c r="V151" s="325" t="s">
        <v>98</v>
      </c>
      <c r="W151" s="326"/>
      <c r="X151" s="326"/>
      <c r="Y151" s="326"/>
      <c r="Z151" s="326"/>
      <c r="AA151" s="326"/>
      <c r="AB151" s="327"/>
      <c r="AD151" s="299"/>
      <c r="AE151" s="29" t="s">
        <v>13</v>
      </c>
      <c r="AF151" s="295"/>
      <c r="AG151" s="296"/>
      <c r="AH151" s="296"/>
      <c r="AI151" s="296"/>
      <c r="AJ151" s="296"/>
      <c r="AK151" s="296"/>
      <c r="AL151" s="297"/>
    </row>
    <row r="152" spans="10:38" x14ac:dyDescent="0.2">
      <c r="AD152" s="313"/>
      <c r="AE152" s="29" t="s">
        <v>294</v>
      </c>
      <c r="AF152" s="295"/>
      <c r="AG152" s="296"/>
      <c r="AH152" s="296"/>
      <c r="AI152" s="296"/>
      <c r="AJ152" s="296"/>
      <c r="AK152" s="296"/>
      <c r="AL152" s="297"/>
    </row>
    <row r="153" spans="10:38" x14ac:dyDescent="0.2">
      <c r="AD153" s="298" t="s">
        <v>141</v>
      </c>
      <c r="AE153" s="29">
        <v>1</v>
      </c>
      <c r="AF153" s="291" t="s">
        <v>97</v>
      </c>
      <c r="AG153" s="291"/>
      <c r="AH153" s="291"/>
      <c r="AI153" s="291"/>
      <c r="AJ153" s="291"/>
      <c r="AK153" s="291"/>
      <c r="AL153" s="292"/>
    </row>
    <row r="154" spans="10:38" x14ac:dyDescent="0.2">
      <c r="AD154" s="299"/>
      <c r="AE154" s="29">
        <v>2</v>
      </c>
      <c r="AF154" s="291" t="s">
        <v>98</v>
      </c>
      <c r="AG154" s="291"/>
      <c r="AH154" s="291"/>
      <c r="AI154" s="291"/>
      <c r="AJ154" s="291"/>
      <c r="AK154" s="291"/>
      <c r="AL154" s="292"/>
    </row>
    <row r="155" spans="10:38" x14ac:dyDescent="0.2">
      <c r="AD155" s="299"/>
      <c r="AE155" s="29">
        <v>3</v>
      </c>
      <c r="AF155" s="291" t="s">
        <v>176</v>
      </c>
      <c r="AG155" s="291"/>
      <c r="AH155" s="291"/>
      <c r="AI155" s="291"/>
      <c r="AJ155" s="291"/>
      <c r="AK155" s="291"/>
      <c r="AL155" s="292"/>
    </row>
    <row r="156" spans="10:38" x14ac:dyDescent="0.2">
      <c r="AD156" s="299"/>
      <c r="AE156" s="29">
        <v>4</v>
      </c>
      <c r="AF156" s="291" t="s">
        <v>101</v>
      </c>
      <c r="AG156" s="291"/>
      <c r="AH156" s="291"/>
      <c r="AI156" s="291"/>
      <c r="AJ156" s="291"/>
      <c r="AK156" s="291"/>
      <c r="AL156" s="292"/>
    </row>
    <row r="157" spans="10:38" x14ac:dyDescent="0.2">
      <c r="AD157" s="299"/>
      <c r="AE157" s="29">
        <v>5</v>
      </c>
      <c r="AF157" s="295"/>
      <c r="AG157" s="296"/>
      <c r="AH157" s="296"/>
      <c r="AI157" s="296"/>
      <c r="AJ157" s="296"/>
      <c r="AK157" s="296"/>
      <c r="AL157" s="297"/>
    </row>
    <row r="158" spans="10:38" x14ac:dyDescent="0.2">
      <c r="AD158" s="299"/>
      <c r="AE158" s="29">
        <v>6</v>
      </c>
      <c r="AF158" s="295"/>
      <c r="AG158" s="296"/>
      <c r="AH158" s="296"/>
      <c r="AI158" s="296"/>
      <c r="AJ158" s="296"/>
      <c r="AK158" s="296"/>
      <c r="AL158" s="297"/>
    </row>
    <row r="159" spans="10:38" x14ac:dyDescent="0.2">
      <c r="AD159" s="299"/>
      <c r="AE159" s="29">
        <v>7</v>
      </c>
      <c r="AF159" s="295"/>
      <c r="AG159" s="296"/>
      <c r="AH159" s="296"/>
      <c r="AI159" s="296"/>
      <c r="AJ159" s="296"/>
      <c r="AK159" s="296"/>
      <c r="AL159" s="297"/>
    </row>
    <row r="160" spans="10:38" x14ac:dyDescent="0.2">
      <c r="AD160" s="299"/>
      <c r="AE160" s="29">
        <v>8</v>
      </c>
      <c r="AF160" s="295"/>
      <c r="AG160" s="296"/>
      <c r="AH160" s="296"/>
      <c r="AI160" s="296"/>
      <c r="AJ160" s="296"/>
      <c r="AK160" s="296"/>
      <c r="AL160" s="297"/>
    </row>
    <row r="161" spans="1:38" x14ac:dyDescent="0.2">
      <c r="AD161" s="299"/>
      <c r="AE161" s="29" t="s">
        <v>13</v>
      </c>
      <c r="AF161" s="291" t="s">
        <v>186</v>
      </c>
      <c r="AG161" s="291"/>
      <c r="AH161" s="291"/>
      <c r="AI161" s="291"/>
      <c r="AJ161" s="291"/>
      <c r="AK161" s="291"/>
      <c r="AL161" s="292"/>
    </row>
    <row r="162" spans="1:38" ht="13.5" thickBot="1" x14ac:dyDescent="0.25">
      <c r="AD162" s="300"/>
      <c r="AE162" s="25" t="s">
        <v>294</v>
      </c>
      <c r="AF162" s="293" t="s">
        <v>93</v>
      </c>
      <c r="AG162" s="293"/>
      <c r="AH162" s="293"/>
      <c r="AI162" s="293"/>
      <c r="AJ162" s="293"/>
      <c r="AK162" s="293"/>
      <c r="AL162" s="294"/>
    </row>
    <row r="163" spans="1:38" x14ac:dyDescent="0.2">
      <c r="AD163" s="17"/>
      <c r="AE163" s="26"/>
      <c r="AF163" s="18"/>
      <c r="AG163" s="18"/>
      <c r="AH163" s="18"/>
      <c r="AI163" s="18"/>
      <c r="AJ163" s="18"/>
      <c r="AK163" s="18"/>
      <c r="AL163" s="18"/>
    </row>
    <row r="164" spans="1:38" ht="19" x14ac:dyDescent="0.3">
      <c r="B164" s="47"/>
      <c r="AD164" s="17"/>
      <c r="AE164" s="26"/>
      <c r="AF164" s="18"/>
      <c r="AG164" s="18"/>
      <c r="AH164" s="18"/>
      <c r="AI164" s="18"/>
      <c r="AJ164" s="18"/>
      <c r="AK164" s="18"/>
      <c r="AL164" s="18"/>
    </row>
    <row r="165" spans="1:38" ht="19" x14ac:dyDescent="0.3">
      <c r="A165" s="11" t="s">
        <v>274</v>
      </c>
      <c r="B165" s="13"/>
    </row>
    <row r="166" spans="1:38" x14ac:dyDescent="0.2">
      <c r="B166" s="12" t="s">
        <v>145</v>
      </c>
      <c r="C166" t="s">
        <v>322</v>
      </c>
      <c r="AD166" s="17"/>
      <c r="AE166" s="26"/>
      <c r="AF166" s="18"/>
      <c r="AG166" s="18"/>
      <c r="AH166" s="18"/>
      <c r="AI166" s="18"/>
      <c r="AJ166" s="18"/>
      <c r="AK166" s="18"/>
      <c r="AL166" s="18"/>
    </row>
    <row r="167" spans="1:38" x14ac:dyDescent="0.2">
      <c r="B167" s="12" t="s">
        <v>145</v>
      </c>
      <c r="C167" t="s">
        <v>281</v>
      </c>
      <c r="AD167" s="17"/>
      <c r="AE167" s="26"/>
      <c r="AF167" s="18"/>
      <c r="AG167" s="18"/>
      <c r="AH167" s="18"/>
      <c r="AI167" s="18"/>
      <c r="AJ167" s="18"/>
      <c r="AK167" s="18"/>
      <c r="AL167" s="18"/>
    </row>
    <row r="168" spans="1:38" x14ac:dyDescent="0.2">
      <c r="B168" s="12"/>
      <c r="C168" t="s">
        <v>282</v>
      </c>
      <c r="AD168" s="17"/>
      <c r="AE168" s="26"/>
      <c r="AF168" s="18"/>
      <c r="AG168" s="18"/>
      <c r="AH168" s="18"/>
      <c r="AI168" s="18"/>
      <c r="AJ168" s="18"/>
      <c r="AK168" s="18"/>
      <c r="AL168" s="18"/>
    </row>
    <row r="169" spans="1:38" x14ac:dyDescent="0.2">
      <c r="B169" s="12" t="s">
        <v>48</v>
      </c>
      <c r="C169" t="s">
        <v>283</v>
      </c>
      <c r="AD169" s="17"/>
      <c r="AE169" s="26"/>
      <c r="AF169" s="18"/>
      <c r="AG169" s="18"/>
      <c r="AH169" s="18"/>
      <c r="AI169" s="18"/>
      <c r="AJ169" s="18"/>
      <c r="AK169" s="18"/>
      <c r="AL169" s="18"/>
    </row>
    <row r="170" spans="1:38" ht="18.5" x14ac:dyDescent="0.2">
      <c r="B170" s="12"/>
      <c r="C170" s="358" t="s">
        <v>277</v>
      </c>
      <c r="D170" s="359"/>
      <c r="E170" s="359"/>
      <c r="F170" s="360"/>
      <c r="G170" s="361"/>
      <c r="H170" s="362"/>
      <c r="I170" s="362"/>
      <c r="J170" s="363"/>
      <c r="AD170" s="17"/>
      <c r="AE170" s="26"/>
      <c r="AF170" s="18"/>
      <c r="AG170" s="18"/>
      <c r="AH170" s="18"/>
      <c r="AI170" s="18"/>
      <c r="AJ170" s="18"/>
      <c r="AK170" s="18"/>
      <c r="AL170" s="18"/>
    </row>
    <row r="171" spans="1:38" x14ac:dyDescent="0.2">
      <c r="B171" s="12"/>
      <c r="AD171" s="17"/>
      <c r="AE171" s="26"/>
      <c r="AF171" s="18"/>
      <c r="AG171" s="18"/>
      <c r="AH171" s="18"/>
      <c r="AI171" s="18"/>
      <c r="AJ171" s="18"/>
      <c r="AK171" s="18"/>
      <c r="AL171" s="18"/>
    </row>
    <row r="172" spans="1:38" x14ac:dyDescent="0.2">
      <c r="B172" s="12" t="s">
        <v>48</v>
      </c>
      <c r="C172" t="s">
        <v>318</v>
      </c>
      <c r="AD172" s="17"/>
      <c r="AE172" s="26"/>
      <c r="AF172" s="18"/>
      <c r="AG172" s="18"/>
      <c r="AH172" s="18"/>
      <c r="AI172" s="18"/>
      <c r="AJ172" s="18"/>
      <c r="AK172" s="18"/>
      <c r="AL172" s="18"/>
    </row>
    <row r="173" spans="1:38" x14ac:dyDescent="0.2">
      <c r="B173" s="12" t="s">
        <v>48</v>
      </c>
      <c r="C173" t="s">
        <v>284</v>
      </c>
      <c r="AD173" s="17"/>
      <c r="AE173" s="26"/>
      <c r="AF173" s="18"/>
      <c r="AG173" s="18"/>
      <c r="AH173" s="18"/>
      <c r="AI173" s="18"/>
      <c r="AJ173" s="18"/>
      <c r="AK173" s="18"/>
      <c r="AL173" s="18"/>
    </row>
    <row r="174" spans="1:38" x14ac:dyDescent="0.2">
      <c r="B174" s="12"/>
      <c r="AD174" s="17"/>
      <c r="AE174" s="26"/>
      <c r="AF174" s="18"/>
      <c r="AG174" s="18"/>
      <c r="AH174" s="18"/>
      <c r="AI174" s="18"/>
      <c r="AJ174" s="18"/>
      <c r="AK174" s="18"/>
      <c r="AL174" s="18"/>
    </row>
    <row r="175" spans="1:38" x14ac:dyDescent="0.2">
      <c r="B175" s="12"/>
      <c r="C175" s="74" t="s">
        <v>217</v>
      </c>
      <c r="K175" s="301" t="s">
        <v>216</v>
      </c>
      <c r="L175" s="301"/>
      <c r="M175" s="301"/>
      <c r="N175" s="301"/>
      <c r="O175" s="301"/>
      <c r="P175" s="301"/>
      <c r="Q175" s="301"/>
      <c r="R175" s="301"/>
      <c r="S175" s="301"/>
      <c r="T175" s="301"/>
      <c r="U175" s="301"/>
      <c r="V175" s="301"/>
      <c r="W175" s="301"/>
      <c r="X175" s="301"/>
      <c r="Y175" s="301"/>
      <c r="Z175" s="301"/>
      <c r="AD175" s="17"/>
      <c r="AE175" s="26"/>
      <c r="AF175" s="18"/>
      <c r="AG175" s="18"/>
      <c r="AH175" s="18"/>
      <c r="AI175" s="18"/>
      <c r="AJ175" s="18"/>
    </row>
    <row r="176" spans="1:38" x14ac:dyDescent="0.2">
      <c r="B176" s="12"/>
      <c r="C176" s="27"/>
      <c r="D176" s="27"/>
      <c r="E176" s="27"/>
      <c r="AD176" s="17"/>
      <c r="AE176" s="26"/>
      <c r="AF176" s="18"/>
      <c r="AG176" s="18"/>
      <c r="AH176" s="18"/>
      <c r="AI176" s="18"/>
      <c r="AJ176" s="18"/>
      <c r="AK176" s="18"/>
      <c r="AL176" s="18"/>
    </row>
    <row r="177" spans="2:49" x14ac:dyDescent="0.2">
      <c r="B177" s="12"/>
      <c r="C177" s="74" t="s">
        <v>217</v>
      </c>
      <c r="K177" s="290" t="s">
        <v>303</v>
      </c>
      <c r="L177" s="290"/>
      <c r="M177" s="290"/>
      <c r="N177" s="290"/>
      <c r="O177" s="290"/>
      <c r="P177" s="290"/>
      <c r="Q177" s="290"/>
      <c r="R177" s="290"/>
      <c r="S177" s="290"/>
      <c r="T177" s="290"/>
      <c r="U177" s="290"/>
      <c r="V177" s="290"/>
      <c r="W177" s="290"/>
      <c r="X177" s="290"/>
      <c r="Y177" s="290"/>
      <c r="Z177" s="290"/>
      <c r="AD177" s="17"/>
      <c r="AE177" s="26"/>
      <c r="AF177" s="18"/>
      <c r="AG177" s="18"/>
      <c r="AH177" s="18"/>
      <c r="AI177" s="18"/>
      <c r="AJ177" s="18"/>
      <c r="AK177" s="18"/>
      <c r="AL177" s="18"/>
    </row>
    <row r="178" spans="2:49" x14ac:dyDescent="0.2">
      <c r="B178" s="12"/>
      <c r="C178" s="74"/>
      <c r="K178" s="91"/>
      <c r="L178" s="91"/>
      <c r="M178" s="91"/>
      <c r="N178" s="91"/>
      <c r="O178" s="91"/>
      <c r="P178" s="91"/>
      <c r="Q178" s="91"/>
      <c r="R178" s="91"/>
      <c r="S178" s="91"/>
      <c r="T178" s="91"/>
      <c r="U178" s="91"/>
      <c r="V178" s="91"/>
      <c r="W178" s="91"/>
      <c r="X178" s="91"/>
      <c r="Y178" s="91"/>
      <c r="Z178" s="91"/>
      <c r="AD178" s="17"/>
      <c r="AE178" s="26"/>
      <c r="AF178" s="18"/>
      <c r="AG178" s="18"/>
      <c r="AH178" s="18"/>
      <c r="AI178" s="18"/>
      <c r="AJ178" s="18"/>
      <c r="AK178" s="18"/>
      <c r="AL178" s="18"/>
    </row>
    <row r="179" spans="2:49" x14ac:dyDescent="0.2">
      <c r="AD179" s="17"/>
      <c r="AE179" s="26"/>
      <c r="AF179" s="18"/>
      <c r="AG179" s="18"/>
      <c r="AH179" s="18"/>
      <c r="AI179" s="18"/>
      <c r="AJ179" s="18"/>
      <c r="AK179" s="18"/>
      <c r="AL179" s="18"/>
      <c r="AW179" t="s">
        <v>104</v>
      </c>
    </row>
    <row r="180" spans="2:49" x14ac:dyDescent="0.2">
      <c r="AD180" s="17"/>
      <c r="AE180" s="26"/>
      <c r="AF180" s="18"/>
      <c r="AG180" s="18"/>
      <c r="AH180" s="18"/>
      <c r="AI180" s="18"/>
      <c r="AJ180" s="18"/>
      <c r="AK180" s="18"/>
      <c r="AL180" s="18"/>
    </row>
    <row r="181" spans="2:49" x14ac:dyDescent="0.2">
      <c r="AD181" s="17"/>
      <c r="AE181" s="26"/>
      <c r="AF181" s="18"/>
      <c r="AG181" s="18"/>
      <c r="AH181" s="18"/>
      <c r="AI181" s="18"/>
      <c r="AJ181" s="18"/>
      <c r="AK181" s="18"/>
      <c r="AL181" s="18"/>
    </row>
    <row r="182" spans="2:49" x14ac:dyDescent="0.2">
      <c r="AD182" s="17"/>
      <c r="AE182" s="26"/>
      <c r="AF182" s="18"/>
      <c r="AG182" s="18"/>
      <c r="AH182" s="18"/>
      <c r="AI182" s="18"/>
      <c r="AJ182" s="18"/>
      <c r="AK182" s="18"/>
      <c r="AL182" s="18"/>
    </row>
  </sheetData>
  <sheetProtection sheet="1" objects="1" scenarios="1"/>
  <mergeCells count="271">
    <mergeCell ref="C102:D102"/>
    <mergeCell ref="E102:K102"/>
    <mergeCell ref="H84:Y84"/>
    <mergeCell ref="C85:G85"/>
    <mergeCell ref="H85:Y85"/>
    <mergeCell ref="C86:G86"/>
    <mergeCell ref="H86:Y86"/>
    <mergeCell ref="L103:T103"/>
    <mergeCell ref="L102:T102"/>
    <mergeCell ref="C84:G84"/>
    <mergeCell ref="W99:AC99"/>
    <mergeCell ref="C103:D103"/>
    <mergeCell ref="AD99:AE101"/>
    <mergeCell ref="C70:G70"/>
    <mergeCell ref="H70:Y70"/>
    <mergeCell ref="C77:G77"/>
    <mergeCell ref="H77:Y77"/>
    <mergeCell ref="C78:G78"/>
    <mergeCell ref="H78:Y78"/>
    <mergeCell ref="C82:G82"/>
    <mergeCell ref="H82:Y82"/>
    <mergeCell ref="C83:G83"/>
    <mergeCell ref="H83:Y83"/>
    <mergeCell ref="W100:Y101"/>
    <mergeCell ref="Z100:AA101"/>
    <mergeCell ref="AB100:AC101"/>
    <mergeCell ref="C99:D101"/>
    <mergeCell ref="E99:K101"/>
    <mergeCell ref="L99:T101"/>
    <mergeCell ref="C87:G87"/>
    <mergeCell ref="H87:Y87"/>
    <mergeCell ref="U99:V101"/>
    <mergeCell ref="C170:F170"/>
    <mergeCell ref="G170:J170"/>
    <mergeCell ref="C111:D111"/>
    <mergeCell ref="E111:K111"/>
    <mergeCell ref="C110:D110"/>
    <mergeCell ref="E110:K110"/>
    <mergeCell ref="L111:T111"/>
    <mergeCell ref="L110:T110"/>
    <mergeCell ref="B125:H127"/>
    <mergeCell ref="M126:N126"/>
    <mergeCell ref="M127:N127"/>
    <mergeCell ref="B131:H131"/>
    <mergeCell ref="M131:N131"/>
    <mergeCell ref="B133:H133"/>
    <mergeCell ref="M133:N133"/>
    <mergeCell ref="B135:H135"/>
    <mergeCell ref="M135:N135"/>
    <mergeCell ref="B137:H137"/>
    <mergeCell ref="M137:N137"/>
    <mergeCell ref="B139:H139"/>
    <mergeCell ref="M139:N139"/>
    <mergeCell ref="J124:AV124"/>
    <mergeCell ref="AF160:AL160"/>
    <mergeCell ref="V150:AB150"/>
    <mergeCell ref="A1:BC1"/>
    <mergeCell ref="B2:AY2"/>
    <mergeCell ref="B3:AY3"/>
    <mergeCell ref="C68:G68"/>
    <mergeCell ref="H68:Y68"/>
    <mergeCell ref="C69:G69"/>
    <mergeCell ref="H69:Y69"/>
    <mergeCell ref="C81:G81"/>
    <mergeCell ref="H81:Y81"/>
    <mergeCell ref="C79:G79"/>
    <mergeCell ref="H79:Y79"/>
    <mergeCell ref="C80:G80"/>
    <mergeCell ref="H80:Y80"/>
    <mergeCell ref="AD103:AE103"/>
    <mergeCell ref="W103:Y103"/>
    <mergeCell ref="Z103:AA103"/>
    <mergeCell ref="AB103:AC103"/>
    <mergeCell ref="AD102:AE102"/>
    <mergeCell ref="W102:Y102"/>
    <mergeCell ref="Z102:AA102"/>
    <mergeCell ref="AB102:AC102"/>
    <mergeCell ref="E103:K103"/>
    <mergeCell ref="U102:V102"/>
    <mergeCell ref="U103:V103"/>
    <mergeCell ref="AD104:AE104"/>
    <mergeCell ref="W104:Y104"/>
    <mergeCell ref="Z104:AA104"/>
    <mergeCell ref="AB104:AC104"/>
    <mergeCell ref="L104:T104"/>
    <mergeCell ref="C105:D105"/>
    <mergeCell ref="E105:K105"/>
    <mergeCell ref="C104:D104"/>
    <mergeCell ref="E104:K104"/>
    <mergeCell ref="U104:V104"/>
    <mergeCell ref="C106:D106"/>
    <mergeCell ref="E106:K106"/>
    <mergeCell ref="L105:T105"/>
    <mergeCell ref="AD105:AE105"/>
    <mergeCell ref="W105:Y105"/>
    <mergeCell ref="Z105:AA105"/>
    <mergeCell ref="L107:T107"/>
    <mergeCell ref="AD107:AE107"/>
    <mergeCell ref="W107:Y107"/>
    <mergeCell ref="Z107:AA107"/>
    <mergeCell ref="AB105:AC105"/>
    <mergeCell ref="AB107:AC107"/>
    <mergeCell ref="AD106:AE106"/>
    <mergeCell ref="W106:Y106"/>
    <mergeCell ref="Z106:AA106"/>
    <mergeCell ref="AB106:AC106"/>
    <mergeCell ref="L106:T106"/>
    <mergeCell ref="U105:V105"/>
    <mergeCell ref="U106:V106"/>
    <mergeCell ref="U107:V107"/>
    <mergeCell ref="AD108:AE108"/>
    <mergeCell ref="W108:Y108"/>
    <mergeCell ref="Z108:AA108"/>
    <mergeCell ref="AB108:AC108"/>
    <mergeCell ref="L108:T108"/>
    <mergeCell ref="AD109:AE109"/>
    <mergeCell ref="W109:Y109"/>
    <mergeCell ref="Z109:AA109"/>
    <mergeCell ref="C107:D107"/>
    <mergeCell ref="E107:K107"/>
    <mergeCell ref="C108:D108"/>
    <mergeCell ref="E108:K108"/>
    <mergeCell ref="L109:T109"/>
    <mergeCell ref="U108:V108"/>
    <mergeCell ref="U109:V109"/>
    <mergeCell ref="AD111:AE111"/>
    <mergeCell ref="W111:Y111"/>
    <mergeCell ref="Z111:AA111"/>
    <mergeCell ref="AB111:AC111"/>
    <mergeCell ref="AD110:AE110"/>
    <mergeCell ref="W110:Y110"/>
    <mergeCell ref="Z110:AA110"/>
    <mergeCell ref="AB110:AC110"/>
    <mergeCell ref="C109:D109"/>
    <mergeCell ref="E109:K109"/>
    <mergeCell ref="AB109:AC109"/>
    <mergeCell ref="U110:V110"/>
    <mergeCell ref="U111:V111"/>
    <mergeCell ref="Z113:AA113"/>
    <mergeCell ref="AB113:AC113"/>
    <mergeCell ref="AD112:AE112"/>
    <mergeCell ref="W112:Y112"/>
    <mergeCell ref="Z112:AA112"/>
    <mergeCell ref="AB112:AC112"/>
    <mergeCell ref="C113:D113"/>
    <mergeCell ref="E113:K113"/>
    <mergeCell ref="C112:D112"/>
    <mergeCell ref="E112:K112"/>
    <mergeCell ref="L112:T112"/>
    <mergeCell ref="U113:V113"/>
    <mergeCell ref="U112:V112"/>
    <mergeCell ref="L113:T113"/>
    <mergeCell ref="AD113:AE113"/>
    <mergeCell ref="W113:Y113"/>
    <mergeCell ref="X127:Y127"/>
    <mergeCell ref="AF127:AG127"/>
    <mergeCell ref="AH127:AI127"/>
    <mergeCell ref="V126:Y126"/>
    <mergeCell ref="AF126:AI126"/>
    <mergeCell ref="B129:H129"/>
    <mergeCell ref="M129:N129"/>
    <mergeCell ref="V129:W129"/>
    <mergeCell ref="X129:Y129"/>
    <mergeCell ref="AF129:AG129"/>
    <mergeCell ref="AH129:AI129"/>
    <mergeCell ref="B128:H128"/>
    <mergeCell ref="M128:N128"/>
    <mergeCell ref="V128:W128"/>
    <mergeCell ref="X128:Y128"/>
    <mergeCell ref="AF128:AG128"/>
    <mergeCell ref="AH128:AI128"/>
    <mergeCell ref="V127:W127"/>
    <mergeCell ref="X131:Y131"/>
    <mergeCell ref="AF131:AG131"/>
    <mergeCell ref="AH131:AI131"/>
    <mergeCell ref="B130:H130"/>
    <mergeCell ref="M130:N130"/>
    <mergeCell ref="V130:W130"/>
    <mergeCell ref="X130:Y130"/>
    <mergeCell ref="AF130:AG130"/>
    <mergeCell ref="AH130:AI130"/>
    <mergeCell ref="V131:W131"/>
    <mergeCell ref="V133:W133"/>
    <mergeCell ref="X133:Y133"/>
    <mergeCell ref="AF133:AG133"/>
    <mergeCell ref="AH133:AI133"/>
    <mergeCell ref="B132:H132"/>
    <mergeCell ref="M132:N132"/>
    <mergeCell ref="V132:W132"/>
    <mergeCell ref="X132:Y132"/>
    <mergeCell ref="AF132:AG132"/>
    <mergeCell ref="AH132:AI132"/>
    <mergeCell ref="V135:W135"/>
    <mergeCell ref="X135:Y135"/>
    <mergeCell ref="AF135:AG135"/>
    <mergeCell ref="AH135:AI135"/>
    <mergeCell ref="B134:H134"/>
    <mergeCell ref="M134:N134"/>
    <mergeCell ref="V134:W134"/>
    <mergeCell ref="X134:Y134"/>
    <mergeCell ref="AF134:AG134"/>
    <mergeCell ref="AH134:AI134"/>
    <mergeCell ref="V137:W137"/>
    <mergeCell ref="X137:Y137"/>
    <mergeCell ref="AF137:AG137"/>
    <mergeCell ref="AH137:AI137"/>
    <mergeCell ref="B136:H136"/>
    <mergeCell ref="M136:N136"/>
    <mergeCell ref="V136:W136"/>
    <mergeCell ref="X136:Y136"/>
    <mergeCell ref="AF136:AG136"/>
    <mergeCell ref="AH136:AI136"/>
    <mergeCell ref="V139:W139"/>
    <mergeCell ref="X139:Y139"/>
    <mergeCell ref="AF139:AG139"/>
    <mergeCell ref="AH139:AI139"/>
    <mergeCell ref="B138:H138"/>
    <mergeCell ref="M138:N138"/>
    <mergeCell ref="V138:W138"/>
    <mergeCell ref="X138:Y138"/>
    <mergeCell ref="AF138:AG138"/>
    <mergeCell ref="AH138:AI138"/>
    <mergeCell ref="J145:K145"/>
    <mergeCell ref="L148:R148"/>
    <mergeCell ref="V148:AB148"/>
    <mergeCell ref="AF148:AL148"/>
    <mergeCell ref="T149:T151"/>
    <mergeCell ref="V149:AB149"/>
    <mergeCell ref="AF150:AL150"/>
    <mergeCell ref="V151:AB151"/>
    <mergeCell ref="AF151:AL151"/>
    <mergeCell ref="L145:R145"/>
    <mergeCell ref="V145:AB145"/>
    <mergeCell ref="AF145:AL145"/>
    <mergeCell ref="J142:R142"/>
    <mergeCell ref="T142:AB142"/>
    <mergeCell ref="AD142:AL142"/>
    <mergeCell ref="J143:K143"/>
    <mergeCell ref="L143:R143"/>
    <mergeCell ref="T143:T145"/>
    <mergeCell ref="V143:AB143"/>
    <mergeCell ref="AD143:AD152"/>
    <mergeCell ref="AF143:AL143"/>
    <mergeCell ref="J144:K144"/>
    <mergeCell ref="J146:K146"/>
    <mergeCell ref="L146:R146"/>
    <mergeCell ref="T146:T148"/>
    <mergeCell ref="V146:AB146"/>
    <mergeCell ref="AF146:AL146"/>
    <mergeCell ref="J147:K147"/>
    <mergeCell ref="L147:R147"/>
    <mergeCell ref="V147:AB147"/>
    <mergeCell ref="AF147:AL147"/>
    <mergeCell ref="J148:K148"/>
    <mergeCell ref="AF149:AL149"/>
    <mergeCell ref="L144:R144"/>
    <mergeCell ref="V144:AB144"/>
    <mergeCell ref="AF144:AL144"/>
    <mergeCell ref="K177:Z177"/>
    <mergeCell ref="AF161:AL161"/>
    <mergeCell ref="AF162:AL162"/>
    <mergeCell ref="AF152:AL152"/>
    <mergeCell ref="AD153:AD162"/>
    <mergeCell ref="AF153:AL153"/>
    <mergeCell ref="AF154:AL154"/>
    <mergeCell ref="AF155:AL155"/>
    <mergeCell ref="AF156:AL156"/>
    <mergeCell ref="AF157:AL157"/>
    <mergeCell ref="AF158:AL158"/>
    <mergeCell ref="AF159:AL159"/>
    <mergeCell ref="K175:Z175"/>
  </mergeCells>
  <phoneticPr fontId="3"/>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T62"/>
  <sheetViews>
    <sheetView zoomScale="80" zoomScaleNormal="80" zoomScaleSheetLayoutView="100" workbookViewId="0">
      <selection activeCell="G7" sqref="G7:X7"/>
    </sheetView>
  </sheetViews>
  <sheetFormatPr defaultColWidth="13" defaultRowHeight="13" x14ac:dyDescent="0.2"/>
  <cols>
    <col min="1" max="29" width="2.36328125" customWidth="1"/>
    <col min="30" max="47" width="5.1796875" customWidth="1"/>
    <col min="48" max="62" width="2.36328125" customWidth="1"/>
    <col min="63" max="70" width="3.1796875" customWidth="1"/>
    <col min="71" max="85" width="2.36328125" customWidth="1"/>
  </cols>
  <sheetData>
    <row r="1" spans="1:72" ht="19" x14ac:dyDescent="0.3">
      <c r="A1" s="7" t="s">
        <v>3</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10"/>
      <c r="BL1" s="10"/>
      <c r="BM1" s="10"/>
      <c r="BN1" s="10"/>
      <c r="BO1" s="10"/>
      <c r="BP1" s="10"/>
      <c r="BQ1" s="10"/>
      <c r="BR1" s="10"/>
      <c r="BS1" s="8"/>
      <c r="BT1" s="8"/>
    </row>
    <row r="2" spans="1:72" x14ac:dyDescent="0.2">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35"/>
      <c r="AP2" s="35"/>
      <c r="AQ2" s="35"/>
      <c r="AR2" s="35"/>
      <c r="AS2" s="35"/>
      <c r="AT2" s="35"/>
      <c r="AU2" s="35"/>
      <c r="AV2" s="35"/>
      <c r="AW2" s="8"/>
      <c r="AX2" s="8"/>
      <c r="AY2" s="8"/>
      <c r="AZ2" s="8"/>
      <c r="BA2" s="8"/>
      <c r="BB2" s="8"/>
      <c r="BC2" s="8"/>
      <c r="BD2" s="8"/>
      <c r="BE2" s="8"/>
      <c r="BF2" s="8"/>
      <c r="BG2" s="8"/>
      <c r="BH2" s="8"/>
      <c r="BI2" s="8"/>
      <c r="BJ2" s="8"/>
      <c r="BK2" s="8"/>
      <c r="BL2" s="8"/>
      <c r="BM2" s="8"/>
      <c r="BN2" s="8"/>
      <c r="BO2" s="8"/>
      <c r="BP2" s="8"/>
      <c r="BQ2" s="8"/>
      <c r="BR2" s="8"/>
      <c r="BS2" s="8"/>
      <c r="BT2" s="8"/>
    </row>
    <row r="3" spans="1:72" x14ac:dyDescent="0.2">
      <c r="A3" s="394" t="s">
        <v>16</v>
      </c>
      <c r="B3" s="394"/>
      <c r="C3" s="394"/>
      <c r="D3" s="394"/>
      <c r="E3" s="394"/>
      <c r="F3" s="395"/>
      <c r="G3" s="424" t="s">
        <v>351</v>
      </c>
      <c r="H3" s="425"/>
      <c r="I3" s="425"/>
      <c r="J3" s="425"/>
      <c r="K3" s="425"/>
      <c r="L3" s="425"/>
      <c r="M3" s="425"/>
      <c r="N3" s="425"/>
      <c r="O3" s="425"/>
      <c r="P3" s="425"/>
      <c r="Q3" s="425"/>
      <c r="R3" s="425"/>
      <c r="S3" s="425"/>
      <c r="T3" s="425"/>
      <c r="U3" s="425"/>
      <c r="V3" s="425"/>
      <c r="W3" s="425"/>
      <c r="X3" s="425"/>
      <c r="Y3" s="8"/>
      <c r="Z3" s="8"/>
      <c r="AA3" s="8"/>
      <c r="AB3" s="8" t="s">
        <v>1</v>
      </c>
      <c r="AE3" s="8"/>
      <c r="AF3" s="8"/>
      <c r="AG3" s="8"/>
      <c r="AH3" s="8"/>
      <c r="AI3" s="8"/>
      <c r="AJ3" s="8"/>
      <c r="AK3" s="8"/>
      <c r="AL3" s="8"/>
      <c r="AM3" s="8"/>
      <c r="AN3" s="8"/>
      <c r="AO3" s="35"/>
      <c r="AP3" s="35"/>
      <c r="AQ3" s="35"/>
      <c r="AR3" s="35"/>
      <c r="AS3" s="35"/>
      <c r="AT3" s="35"/>
      <c r="AU3" s="35"/>
      <c r="AV3" s="35"/>
      <c r="AW3" s="8"/>
      <c r="AX3" s="8"/>
      <c r="AY3" s="8"/>
      <c r="AZ3" s="8"/>
      <c r="BA3" s="8"/>
      <c r="BB3" s="8"/>
      <c r="BC3" s="8"/>
      <c r="BD3" s="8"/>
      <c r="BE3" s="8"/>
      <c r="BF3" s="8"/>
      <c r="BG3" s="8"/>
      <c r="BH3" s="8"/>
      <c r="BI3" s="8"/>
      <c r="BJ3" s="8"/>
      <c r="BK3" s="8"/>
      <c r="BL3" s="8"/>
      <c r="BM3" s="8"/>
      <c r="BN3" s="8"/>
      <c r="BO3" s="8"/>
      <c r="BP3" s="8"/>
      <c r="BQ3" s="8"/>
      <c r="BR3" s="8"/>
      <c r="BS3" s="8"/>
      <c r="BT3" s="8"/>
    </row>
    <row r="4" spans="1:72" x14ac:dyDescent="0.2">
      <c r="A4" s="394" t="s">
        <v>17</v>
      </c>
      <c r="B4" s="394"/>
      <c r="C4" s="394"/>
      <c r="D4" s="394"/>
      <c r="E4" s="394"/>
      <c r="F4" s="395"/>
      <c r="G4" s="426" t="s">
        <v>356</v>
      </c>
      <c r="H4" s="365"/>
      <c r="I4" s="365"/>
      <c r="J4" s="365"/>
      <c r="K4" s="365"/>
      <c r="L4" s="365"/>
      <c r="M4" s="365"/>
      <c r="N4" s="365"/>
      <c r="O4" s="365"/>
      <c r="P4" s="365"/>
      <c r="Q4" s="365"/>
      <c r="R4" s="365"/>
      <c r="S4" s="365"/>
      <c r="T4" s="365"/>
      <c r="U4" s="365"/>
      <c r="V4" s="365"/>
      <c r="W4" s="365"/>
      <c r="X4" s="365"/>
      <c r="Y4" s="8"/>
      <c r="Z4" s="8"/>
      <c r="AA4" s="8"/>
      <c r="AB4" s="8"/>
      <c r="AC4" s="8" t="s">
        <v>181</v>
      </c>
      <c r="AE4" s="8"/>
      <c r="AF4" s="8"/>
      <c r="AG4" s="8"/>
      <c r="AH4" s="8"/>
      <c r="AI4" s="8"/>
      <c r="AJ4" s="8"/>
      <c r="AK4" s="8"/>
      <c r="AL4" s="8"/>
      <c r="AM4" s="8"/>
      <c r="AN4" s="8"/>
      <c r="AO4" s="35"/>
      <c r="AP4" s="35"/>
      <c r="AQ4" s="35"/>
      <c r="AR4" s="35"/>
      <c r="AS4" s="35"/>
      <c r="AT4" s="35"/>
      <c r="AU4" s="35"/>
      <c r="AV4" s="35"/>
      <c r="AW4" s="8"/>
      <c r="AX4" s="8"/>
      <c r="AY4" s="8"/>
      <c r="AZ4" s="8"/>
      <c r="BA4" s="8"/>
      <c r="BB4" s="8"/>
      <c r="BC4" s="8"/>
      <c r="BD4" s="8"/>
      <c r="BE4" s="8"/>
      <c r="BF4" s="8"/>
      <c r="BG4" s="8"/>
      <c r="BH4" s="8"/>
      <c r="BI4" s="8"/>
      <c r="BJ4" s="8"/>
      <c r="BK4" s="8"/>
      <c r="BL4" s="8"/>
      <c r="BM4" s="8"/>
      <c r="BN4" s="8"/>
      <c r="BO4" s="8"/>
      <c r="BP4" s="8"/>
      <c r="BQ4" s="8"/>
      <c r="BR4" s="8"/>
      <c r="BS4" s="8"/>
      <c r="BT4" s="8"/>
    </row>
    <row r="5" spans="1:72" x14ac:dyDescent="0.2">
      <c r="A5" s="394" t="s">
        <v>18</v>
      </c>
      <c r="B5" s="394"/>
      <c r="C5" s="394"/>
      <c r="D5" s="394"/>
      <c r="E5" s="394"/>
      <c r="F5" s="395"/>
      <c r="G5" s="426" t="s">
        <v>320</v>
      </c>
      <c r="H5" s="365"/>
      <c r="I5" s="365"/>
      <c r="J5" s="365"/>
      <c r="K5" s="365"/>
      <c r="L5" s="365"/>
      <c r="M5" s="365"/>
      <c r="N5" s="365"/>
      <c r="O5" s="365"/>
      <c r="P5" s="365"/>
      <c r="Q5" s="365"/>
      <c r="R5" s="365"/>
      <c r="S5" s="365"/>
      <c r="T5" s="365"/>
      <c r="U5" s="365"/>
      <c r="V5" s="365"/>
      <c r="W5" s="365"/>
      <c r="X5" s="365"/>
      <c r="Y5" s="8"/>
      <c r="Z5" s="8"/>
      <c r="AA5" s="8"/>
      <c r="AB5" s="8"/>
      <c r="AC5" s="8" t="s">
        <v>4</v>
      </c>
      <c r="AE5" s="8"/>
      <c r="AF5" s="8"/>
      <c r="AG5" s="8"/>
      <c r="AH5" s="8"/>
      <c r="AI5" s="8"/>
      <c r="AJ5" s="8"/>
      <c r="AK5" s="8"/>
      <c r="AL5" s="8"/>
      <c r="AM5" s="8"/>
      <c r="AN5" s="8"/>
      <c r="AO5" s="35"/>
      <c r="AP5" s="35"/>
      <c r="AQ5" s="35"/>
      <c r="AR5" s="35"/>
      <c r="AS5" s="35"/>
      <c r="AT5" s="35"/>
      <c r="AU5" s="35"/>
      <c r="AV5" s="35"/>
      <c r="AW5" s="8"/>
      <c r="AX5" s="8"/>
      <c r="AY5" s="8"/>
      <c r="AZ5" s="8"/>
      <c r="BA5" s="8"/>
      <c r="BB5" s="8"/>
      <c r="BC5" s="8"/>
      <c r="BD5" s="8"/>
      <c r="BE5" s="8"/>
      <c r="BF5" s="8"/>
      <c r="BG5" s="8"/>
      <c r="BH5" s="8"/>
      <c r="BI5" s="8"/>
      <c r="BJ5" s="8"/>
      <c r="BK5" s="8"/>
      <c r="BL5" s="8"/>
      <c r="BM5" s="8"/>
      <c r="BN5" s="8"/>
      <c r="BO5" s="8"/>
      <c r="BP5" s="8"/>
      <c r="BQ5" s="8"/>
      <c r="BR5" s="8"/>
      <c r="BS5" s="8"/>
      <c r="BT5" s="8"/>
    </row>
    <row r="6" spans="1:72" x14ac:dyDescent="0.2">
      <c r="A6" s="394" t="s">
        <v>302</v>
      </c>
      <c r="B6" s="394"/>
      <c r="C6" s="394"/>
      <c r="D6" s="394"/>
      <c r="E6" s="394"/>
      <c r="F6" s="395"/>
      <c r="G6" s="427"/>
      <c r="H6" s="428"/>
      <c r="I6" s="428"/>
      <c r="J6" s="428"/>
      <c r="K6" s="428"/>
      <c r="L6" s="428"/>
      <c r="M6" s="428"/>
      <c r="N6" s="428"/>
      <c r="O6" s="428"/>
      <c r="P6" s="428"/>
      <c r="Q6" s="428"/>
      <c r="R6" s="428"/>
      <c r="S6" s="428"/>
      <c r="T6" s="428"/>
      <c r="U6" s="428"/>
      <c r="V6" s="428"/>
      <c r="W6" s="428"/>
      <c r="X6" s="428"/>
      <c r="Y6" s="8"/>
      <c r="Z6" s="8"/>
      <c r="AA6" s="8"/>
      <c r="AB6" s="8"/>
      <c r="AC6" s="8" t="s">
        <v>2</v>
      </c>
      <c r="AE6" s="8"/>
      <c r="AF6" s="8"/>
      <c r="AG6" s="8"/>
      <c r="AH6" s="8"/>
      <c r="AI6" s="8"/>
      <c r="AJ6" s="8"/>
      <c r="AK6" s="8"/>
      <c r="AL6" s="8"/>
      <c r="AM6" s="8"/>
      <c r="AN6" s="8"/>
      <c r="AO6" s="35"/>
      <c r="AP6" s="35"/>
      <c r="AQ6" s="35"/>
      <c r="AR6" s="35"/>
      <c r="AS6" s="35"/>
      <c r="AT6" s="35"/>
      <c r="AU6" s="35"/>
      <c r="AV6" s="35"/>
      <c r="AW6" s="8"/>
      <c r="AX6" s="8"/>
      <c r="AY6" s="8"/>
      <c r="AZ6" s="8"/>
      <c r="BA6" s="8"/>
      <c r="BB6" s="8"/>
      <c r="BC6" s="8"/>
      <c r="BD6" s="8"/>
      <c r="BE6" s="8"/>
      <c r="BF6" s="8"/>
      <c r="BG6" s="8"/>
      <c r="BH6" s="8"/>
      <c r="BI6" s="8"/>
      <c r="BJ6" s="8"/>
      <c r="BK6" s="8"/>
      <c r="BL6" s="8"/>
      <c r="BM6" s="8"/>
      <c r="BN6" s="8"/>
      <c r="BO6" s="8"/>
      <c r="BP6" s="8"/>
      <c r="BQ6" s="8"/>
      <c r="BR6" s="8"/>
      <c r="BS6" s="8"/>
      <c r="BT6" s="8"/>
    </row>
    <row r="7" spans="1:72" x14ac:dyDescent="0.2">
      <c r="A7" s="394" t="s">
        <v>32</v>
      </c>
      <c r="B7" s="394"/>
      <c r="C7" s="394"/>
      <c r="D7" s="394"/>
      <c r="E7" s="394"/>
      <c r="F7" s="395"/>
      <c r="G7" s="427"/>
      <c r="H7" s="428"/>
      <c r="I7" s="428"/>
      <c r="J7" s="428"/>
      <c r="K7" s="428"/>
      <c r="L7" s="428"/>
      <c r="M7" s="428"/>
      <c r="N7" s="428"/>
      <c r="O7" s="428"/>
      <c r="P7" s="428"/>
      <c r="Q7" s="428"/>
      <c r="R7" s="428"/>
      <c r="S7" s="428"/>
      <c r="T7" s="428"/>
      <c r="U7" s="428"/>
      <c r="V7" s="428"/>
      <c r="W7" s="428"/>
      <c r="X7" s="428"/>
      <c r="Y7" s="8"/>
      <c r="Z7" s="8"/>
      <c r="AA7" s="8"/>
      <c r="AB7" s="8"/>
      <c r="AC7" s="8"/>
      <c r="AD7" s="8"/>
      <c r="AE7" s="8"/>
      <c r="AF7" s="8"/>
      <c r="AG7" s="8"/>
      <c r="AH7" s="8"/>
      <c r="AI7" s="8"/>
      <c r="AJ7" s="8"/>
      <c r="AK7" s="8"/>
      <c r="AL7" s="8"/>
      <c r="AM7" s="8"/>
      <c r="AN7" s="8"/>
      <c r="AO7" s="35"/>
      <c r="AP7" s="35"/>
      <c r="AQ7" s="35"/>
      <c r="AR7" s="35"/>
      <c r="AS7" s="35"/>
      <c r="AT7" s="35"/>
      <c r="AU7" s="35"/>
      <c r="AV7" s="35"/>
      <c r="AW7" s="8"/>
      <c r="AX7" s="8"/>
      <c r="AY7" s="8"/>
      <c r="AZ7" s="8"/>
      <c r="BA7" s="8"/>
      <c r="BB7" s="8"/>
      <c r="BC7" s="8"/>
      <c r="BD7" s="8"/>
      <c r="BE7" s="8"/>
      <c r="BF7" s="8"/>
      <c r="BG7" s="8"/>
      <c r="BH7" s="8"/>
      <c r="BI7" s="8"/>
      <c r="BJ7" s="8"/>
      <c r="BK7" s="8"/>
      <c r="BL7" s="8"/>
      <c r="BM7" s="8"/>
      <c r="BN7" s="8"/>
      <c r="BO7" s="8"/>
      <c r="BP7" s="8"/>
      <c r="BQ7" s="8"/>
      <c r="BR7" s="8"/>
      <c r="BS7" s="8"/>
      <c r="BT7" s="8"/>
    </row>
    <row r="8" spans="1:72" x14ac:dyDescent="0.2">
      <c r="A8" s="394" t="s">
        <v>299</v>
      </c>
      <c r="B8" s="394"/>
      <c r="C8" s="394"/>
      <c r="D8" s="394"/>
      <c r="E8" s="394"/>
      <c r="F8" s="395"/>
      <c r="G8" s="427"/>
      <c r="H8" s="428"/>
      <c r="I8" s="428"/>
      <c r="J8" s="428"/>
      <c r="K8" s="428"/>
      <c r="L8" s="428"/>
      <c r="M8" s="428"/>
      <c r="N8" s="428"/>
      <c r="O8" s="428"/>
      <c r="P8" s="428"/>
      <c r="Q8" s="428"/>
      <c r="R8" s="428"/>
      <c r="S8" s="428"/>
      <c r="T8" s="428"/>
      <c r="U8" s="428"/>
      <c r="V8" s="428"/>
      <c r="W8" s="428"/>
      <c r="X8" s="428"/>
      <c r="Y8" s="8"/>
      <c r="Z8" s="8"/>
      <c r="AA8" s="8"/>
      <c r="AB8" s="8"/>
      <c r="AC8" s="8"/>
      <c r="AD8" s="8"/>
      <c r="AE8" s="8"/>
      <c r="AF8" s="8"/>
      <c r="AG8" s="8"/>
      <c r="AH8" s="8"/>
      <c r="AI8" s="8"/>
      <c r="AJ8" s="8"/>
      <c r="AK8" s="8"/>
      <c r="AL8" s="8"/>
      <c r="AM8" s="8"/>
      <c r="AN8" s="8"/>
      <c r="AO8" s="35"/>
      <c r="AP8" s="35"/>
      <c r="AQ8" s="35"/>
      <c r="AR8" s="35"/>
      <c r="AS8" s="35"/>
      <c r="AT8" s="35"/>
      <c r="AU8" s="35"/>
      <c r="AV8" s="35"/>
      <c r="AW8" s="8"/>
      <c r="AX8" s="8"/>
      <c r="AY8" s="8"/>
      <c r="AZ8" s="8"/>
      <c r="BA8" s="8"/>
      <c r="BB8" s="8"/>
      <c r="BC8" s="8"/>
      <c r="BD8" s="8"/>
      <c r="BE8" s="8"/>
      <c r="BF8" s="8"/>
      <c r="BG8" s="8"/>
      <c r="BH8" s="8"/>
      <c r="BI8" s="8"/>
      <c r="BJ8" s="8"/>
      <c r="BK8" s="8"/>
      <c r="BL8" s="8"/>
      <c r="BM8" s="8"/>
      <c r="BN8" s="8"/>
      <c r="BO8" s="8"/>
      <c r="BP8" s="8"/>
      <c r="BQ8" s="8"/>
      <c r="BR8" s="8"/>
      <c r="BS8" s="8"/>
      <c r="BT8" s="8"/>
    </row>
    <row r="9" spans="1:72" ht="13" customHeight="1" x14ac:dyDescent="0.2">
      <c r="A9" s="394" t="s">
        <v>300</v>
      </c>
      <c r="B9" s="394"/>
      <c r="C9" s="394"/>
      <c r="D9" s="394"/>
      <c r="E9" s="394"/>
      <c r="F9" s="395"/>
      <c r="G9" s="427"/>
      <c r="H9" s="428"/>
      <c r="I9" s="428"/>
      <c r="J9" s="428"/>
      <c r="K9" s="428"/>
      <c r="L9" s="428"/>
      <c r="M9" s="428"/>
      <c r="N9" s="428"/>
      <c r="O9" s="428"/>
      <c r="P9" s="428"/>
      <c r="Q9" s="428"/>
      <c r="R9" s="428"/>
      <c r="S9" s="428"/>
      <c r="T9" s="428"/>
      <c r="U9" s="428"/>
      <c r="V9" s="428"/>
      <c r="W9" s="428"/>
      <c r="X9" s="428"/>
      <c r="Y9" s="8"/>
      <c r="Z9" s="8"/>
      <c r="AA9" s="8"/>
      <c r="AB9" s="34"/>
      <c r="AC9" s="34"/>
      <c r="AD9" s="8"/>
      <c r="AE9" s="34"/>
      <c r="AF9" s="34"/>
      <c r="AG9" s="34"/>
      <c r="AH9" s="34"/>
      <c r="AI9" s="34"/>
      <c r="AJ9" s="34"/>
      <c r="AK9" s="34"/>
      <c r="AL9" s="34"/>
      <c r="AM9" s="34"/>
      <c r="AN9" s="34"/>
      <c r="AO9" s="42"/>
      <c r="AP9" s="35"/>
      <c r="AQ9" s="35"/>
      <c r="AR9" s="35"/>
      <c r="AS9" s="35"/>
      <c r="AT9" s="35"/>
      <c r="AU9" s="35"/>
      <c r="AV9" s="35"/>
      <c r="AW9" s="8"/>
      <c r="AX9" s="8"/>
      <c r="AY9" s="8"/>
      <c r="AZ9" s="8"/>
      <c r="BA9" s="8"/>
      <c r="BB9" s="8"/>
      <c r="BC9" s="8"/>
      <c r="BD9" s="8"/>
      <c r="BE9" s="8"/>
      <c r="BF9" s="8"/>
      <c r="BG9" s="8"/>
      <c r="BH9" s="8"/>
      <c r="BI9" s="8"/>
      <c r="BJ9" s="8"/>
      <c r="BK9" s="8"/>
      <c r="BL9" s="8"/>
      <c r="BM9" s="8"/>
      <c r="BN9" s="8"/>
      <c r="BO9" s="8"/>
      <c r="BP9" s="8"/>
      <c r="BQ9" s="8"/>
      <c r="BR9" s="8"/>
      <c r="BS9" s="8"/>
      <c r="BT9" s="8"/>
    </row>
    <row r="10" spans="1:72" ht="13" customHeight="1" x14ac:dyDescent="0.2">
      <c r="A10" s="394" t="s">
        <v>301</v>
      </c>
      <c r="B10" s="394"/>
      <c r="C10" s="394"/>
      <c r="D10" s="394"/>
      <c r="E10" s="394"/>
      <c r="F10" s="395"/>
      <c r="G10" s="427"/>
      <c r="H10" s="428"/>
      <c r="I10" s="428"/>
      <c r="J10" s="428"/>
      <c r="K10" s="428"/>
      <c r="L10" s="428"/>
      <c r="M10" s="428"/>
      <c r="N10" s="428"/>
      <c r="O10" s="428"/>
      <c r="P10" s="428"/>
      <c r="Q10" s="428"/>
      <c r="R10" s="428"/>
      <c r="S10" s="428"/>
      <c r="T10" s="428"/>
      <c r="U10" s="428"/>
      <c r="V10" s="428"/>
      <c r="W10" s="428"/>
      <c r="X10" s="428"/>
      <c r="Y10" s="8"/>
      <c r="Z10" s="8"/>
      <c r="AA10" s="8"/>
      <c r="AB10" s="34"/>
      <c r="AC10" s="34"/>
      <c r="AD10" s="8"/>
      <c r="AE10" s="34"/>
      <c r="AF10" s="34"/>
      <c r="AG10" s="34"/>
      <c r="AH10" s="34"/>
      <c r="AI10" s="34"/>
      <c r="AJ10" s="34"/>
      <c r="AK10" s="34"/>
      <c r="AL10" s="34"/>
      <c r="AM10" s="34"/>
      <c r="AN10" s="34"/>
      <c r="AO10" s="42"/>
      <c r="AP10" s="35"/>
      <c r="AQ10" s="35"/>
      <c r="AR10" s="35"/>
      <c r="AS10" s="35"/>
      <c r="AT10" s="35"/>
      <c r="AU10" s="35"/>
      <c r="AV10" s="35"/>
      <c r="AW10" s="8"/>
      <c r="AX10" s="8"/>
      <c r="AY10" s="8"/>
      <c r="AZ10" s="8"/>
      <c r="BA10" s="8"/>
      <c r="BB10" s="8"/>
      <c r="BC10" s="8"/>
      <c r="BD10" s="8"/>
      <c r="BE10" s="8"/>
      <c r="BF10" s="8"/>
      <c r="BG10" s="8"/>
      <c r="BH10" s="8"/>
      <c r="BI10" s="8"/>
      <c r="BJ10" s="8"/>
      <c r="BK10" s="8"/>
      <c r="BL10" s="8"/>
      <c r="BM10" s="8"/>
      <c r="BN10" s="8"/>
      <c r="BO10" s="8"/>
      <c r="BP10" s="8"/>
      <c r="BQ10" s="8"/>
      <c r="BR10" s="8"/>
      <c r="BS10" s="8"/>
      <c r="BT10" s="8"/>
    </row>
    <row r="11" spans="1:72" ht="13" customHeight="1" x14ac:dyDescent="0.2">
      <c r="A11" s="394" t="s">
        <v>33</v>
      </c>
      <c r="B11" s="394"/>
      <c r="C11" s="394"/>
      <c r="D11" s="394"/>
      <c r="E11" s="394"/>
      <c r="F11" s="395"/>
      <c r="G11" s="427"/>
      <c r="H11" s="428"/>
      <c r="I11" s="428"/>
      <c r="J11" s="428"/>
      <c r="K11" s="428"/>
      <c r="L11" s="428"/>
      <c r="M11" s="428"/>
      <c r="N11" s="428"/>
      <c r="O11" s="428"/>
      <c r="P11" s="428"/>
      <c r="Q11" s="428"/>
      <c r="R11" s="428"/>
      <c r="S11" s="428"/>
      <c r="T11" s="428"/>
      <c r="U11" s="428"/>
      <c r="V11" s="428"/>
      <c r="W11" s="428"/>
      <c r="X11" s="428"/>
      <c r="Y11" s="8"/>
      <c r="Z11" s="8"/>
      <c r="AA11" s="8"/>
      <c r="AB11" s="34"/>
      <c r="AC11" s="34"/>
      <c r="AD11" s="8"/>
      <c r="AE11" s="34"/>
      <c r="AF11" s="34"/>
      <c r="AG11" s="34"/>
      <c r="AH11" s="34"/>
      <c r="AI11" s="34"/>
      <c r="AJ11" s="34"/>
      <c r="AK11" s="34"/>
      <c r="AL11" s="34"/>
      <c r="AM11" s="34"/>
      <c r="AN11" s="34"/>
      <c r="AO11" s="42"/>
      <c r="AP11" s="35"/>
      <c r="AQ11" s="35"/>
      <c r="AR11" s="35"/>
      <c r="AS11" s="35"/>
      <c r="AT11" s="35"/>
      <c r="AU11" s="35"/>
      <c r="AV11" s="35"/>
      <c r="AW11" s="8"/>
      <c r="AX11" s="8"/>
      <c r="AY11" s="8"/>
      <c r="AZ11" s="8"/>
      <c r="BA11" s="8"/>
      <c r="BB11" s="8"/>
      <c r="BC11" s="8"/>
      <c r="BD11" s="8"/>
      <c r="BE11" s="8"/>
      <c r="BF11" s="8"/>
      <c r="BG11" s="8"/>
      <c r="BH11" s="8"/>
      <c r="BI11" s="8"/>
      <c r="BJ11" s="8"/>
      <c r="BK11" s="8"/>
      <c r="BL11" s="8"/>
      <c r="BM11" s="8"/>
      <c r="BN11" s="8"/>
      <c r="BO11" s="8"/>
      <c r="BP11" s="8"/>
      <c r="BQ11" s="8"/>
      <c r="BR11" s="8"/>
      <c r="BS11" s="8"/>
      <c r="BT11" s="8"/>
    </row>
    <row r="12" spans="1:72" ht="13" customHeight="1" x14ac:dyDescent="0.2">
      <c r="A12" s="394" t="s">
        <v>34</v>
      </c>
      <c r="B12" s="394"/>
      <c r="C12" s="394"/>
      <c r="D12" s="394"/>
      <c r="E12" s="394"/>
      <c r="F12" s="395"/>
      <c r="G12" s="427"/>
      <c r="H12" s="428"/>
      <c r="I12" s="428"/>
      <c r="J12" s="428"/>
      <c r="K12" s="428"/>
      <c r="L12" s="428"/>
      <c r="M12" s="428"/>
      <c r="N12" s="428"/>
      <c r="O12" s="428"/>
      <c r="P12" s="428"/>
      <c r="Q12" s="428"/>
      <c r="R12" s="428"/>
      <c r="S12" s="428"/>
      <c r="T12" s="428"/>
      <c r="U12" s="428"/>
      <c r="V12" s="428"/>
      <c r="W12" s="428"/>
      <c r="X12" s="428"/>
      <c r="Y12" s="8"/>
      <c r="Z12" s="8"/>
      <c r="AA12" s="8"/>
      <c r="AB12" s="34"/>
      <c r="AC12" s="34"/>
      <c r="AD12" s="8"/>
      <c r="AE12" s="34"/>
      <c r="AF12" s="34"/>
      <c r="AG12" s="34"/>
      <c r="AH12" s="34"/>
      <c r="AI12" s="34"/>
      <c r="AJ12" s="34"/>
      <c r="AK12" s="34"/>
      <c r="AL12" s="34"/>
      <c r="AM12" s="34"/>
      <c r="AN12" s="34"/>
      <c r="AO12" s="42"/>
      <c r="AP12" s="35"/>
      <c r="AQ12" s="35"/>
      <c r="AR12" s="35"/>
      <c r="AS12" s="35"/>
      <c r="AT12" s="35"/>
      <c r="AU12" s="35"/>
      <c r="AV12" s="35"/>
      <c r="AW12" s="8"/>
      <c r="AX12" s="8"/>
      <c r="AY12" s="8"/>
      <c r="AZ12" s="8"/>
      <c r="BA12" s="8"/>
      <c r="BB12" s="8"/>
      <c r="BC12" s="8"/>
      <c r="BD12" s="8"/>
      <c r="BE12" s="8"/>
      <c r="BF12" s="8"/>
      <c r="BG12" s="8"/>
      <c r="BH12" s="8"/>
      <c r="BI12" s="8"/>
      <c r="BJ12" s="8"/>
      <c r="BK12" s="8"/>
      <c r="BL12" s="8"/>
      <c r="BM12" s="8"/>
      <c r="BN12" s="8"/>
      <c r="BO12" s="8"/>
      <c r="BP12" s="8"/>
      <c r="BQ12" s="8"/>
      <c r="BR12" s="8"/>
      <c r="BS12" s="8"/>
      <c r="BT12" s="8"/>
    </row>
    <row r="13" spans="1:72" ht="13" customHeight="1" x14ac:dyDescent="0.2">
      <c r="A13" s="394" t="s">
        <v>35</v>
      </c>
      <c r="B13" s="394"/>
      <c r="C13" s="394"/>
      <c r="D13" s="394"/>
      <c r="E13" s="394"/>
      <c r="F13" s="395"/>
      <c r="G13" s="427"/>
      <c r="H13" s="428"/>
      <c r="I13" s="428"/>
      <c r="J13" s="428"/>
      <c r="K13" s="428"/>
      <c r="L13" s="428"/>
      <c r="M13" s="428"/>
      <c r="N13" s="428"/>
      <c r="O13" s="428"/>
      <c r="P13" s="428"/>
      <c r="Q13" s="428"/>
      <c r="R13" s="428"/>
      <c r="S13" s="428"/>
      <c r="T13" s="428"/>
      <c r="U13" s="428"/>
      <c r="V13" s="428"/>
      <c r="W13" s="428"/>
      <c r="X13" s="428"/>
      <c r="Y13" s="8"/>
      <c r="Z13" s="8"/>
      <c r="AA13" s="8"/>
      <c r="AB13" s="34"/>
      <c r="AC13" s="34"/>
      <c r="AD13" s="8"/>
      <c r="AE13" s="34"/>
      <c r="AF13" s="34"/>
      <c r="AG13" s="34"/>
      <c r="AH13" s="34"/>
      <c r="AI13" s="34"/>
      <c r="AJ13" s="34"/>
      <c r="AK13" s="34"/>
      <c r="AL13" s="34"/>
      <c r="AM13" s="34"/>
      <c r="AN13" s="34"/>
      <c r="AO13" s="42"/>
      <c r="AP13" s="35"/>
      <c r="AQ13" s="35"/>
      <c r="AR13" s="35"/>
      <c r="AS13" s="35"/>
      <c r="AT13" s="35"/>
      <c r="AU13" s="35"/>
      <c r="AV13" s="35"/>
      <c r="AW13" s="8"/>
      <c r="AX13" s="8"/>
      <c r="AY13" s="8"/>
      <c r="AZ13" s="8"/>
      <c r="BA13" s="8"/>
      <c r="BB13" s="8"/>
      <c r="BC13" s="8"/>
      <c r="BD13" s="8"/>
      <c r="BE13" s="8"/>
      <c r="BF13" s="8"/>
      <c r="BG13" s="8"/>
      <c r="BH13" s="8"/>
      <c r="BI13" s="8"/>
      <c r="BJ13" s="8"/>
      <c r="BK13" s="8"/>
      <c r="BL13" s="8"/>
      <c r="BM13" s="8"/>
      <c r="BN13" s="8"/>
      <c r="BO13" s="8"/>
      <c r="BP13" s="8"/>
      <c r="BQ13" s="8"/>
      <c r="BR13" s="8"/>
      <c r="BS13" s="8"/>
      <c r="BT13" s="8"/>
    </row>
    <row r="14" spans="1:72" ht="13" customHeight="1" x14ac:dyDescent="0.2">
      <c r="A14" s="394" t="s">
        <v>36</v>
      </c>
      <c r="B14" s="394"/>
      <c r="C14" s="394"/>
      <c r="D14" s="394"/>
      <c r="E14" s="394"/>
      <c r="F14" s="395"/>
      <c r="G14" s="427"/>
      <c r="H14" s="428"/>
      <c r="I14" s="428"/>
      <c r="J14" s="428"/>
      <c r="K14" s="428"/>
      <c r="L14" s="428"/>
      <c r="M14" s="428"/>
      <c r="N14" s="428"/>
      <c r="O14" s="428"/>
      <c r="P14" s="428"/>
      <c r="Q14" s="428"/>
      <c r="R14" s="428"/>
      <c r="S14" s="428"/>
      <c r="T14" s="428"/>
      <c r="U14" s="428"/>
      <c r="V14" s="428"/>
      <c r="W14" s="428"/>
      <c r="X14" s="428"/>
      <c r="Y14" s="8"/>
      <c r="Z14" s="8"/>
      <c r="AA14" s="8"/>
      <c r="AB14" s="34"/>
      <c r="AC14" s="34"/>
      <c r="AD14" s="8"/>
      <c r="AE14" s="34"/>
      <c r="AF14" s="34"/>
      <c r="AG14" s="34"/>
      <c r="AH14" s="34"/>
      <c r="AI14" s="34"/>
      <c r="AJ14" s="34"/>
      <c r="AK14" s="34"/>
      <c r="AL14" s="34"/>
      <c r="AM14" s="34"/>
      <c r="AN14" s="34"/>
      <c r="AO14" s="42"/>
      <c r="AP14" s="35"/>
      <c r="AQ14" s="35"/>
      <c r="AR14" s="35"/>
      <c r="AS14" s="35"/>
      <c r="AT14" s="35"/>
      <c r="AU14" s="35"/>
      <c r="AV14" s="35"/>
      <c r="AW14" s="8"/>
      <c r="AX14" s="8"/>
      <c r="AY14" s="8"/>
      <c r="AZ14" s="8"/>
      <c r="BA14" s="8"/>
      <c r="BB14" s="8"/>
      <c r="BC14" s="8"/>
      <c r="BD14" s="8"/>
      <c r="BE14" s="8"/>
      <c r="BF14" s="8"/>
      <c r="BG14" s="8"/>
      <c r="BH14" s="8"/>
      <c r="BI14" s="8"/>
      <c r="BJ14" s="8"/>
      <c r="BK14" s="8"/>
      <c r="BL14" s="8"/>
      <c r="BM14" s="8"/>
      <c r="BN14" s="8"/>
      <c r="BO14" s="8"/>
      <c r="BP14" s="8"/>
      <c r="BQ14" s="8"/>
      <c r="BR14" s="8"/>
      <c r="BS14" s="8"/>
      <c r="BT14" s="8"/>
    </row>
    <row r="15" spans="1:72" ht="13" customHeight="1" x14ac:dyDescent="0.2">
      <c r="A15" s="394" t="s">
        <v>37</v>
      </c>
      <c r="B15" s="394"/>
      <c r="C15" s="394"/>
      <c r="D15" s="394"/>
      <c r="E15" s="394"/>
      <c r="F15" s="395"/>
      <c r="G15" s="427"/>
      <c r="H15" s="428"/>
      <c r="I15" s="428"/>
      <c r="J15" s="428"/>
      <c r="K15" s="428"/>
      <c r="L15" s="428"/>
      <c r="M15" s="428"/>
      <c r="N15" s="428"/>
      <c r="O15" s="428"/>
      <c r="P15" s="428"/>
      <c r="Q15" s="428"/>
      <c r="R15" s="428"/>
      <c r="S15" s="428"/>
      <c r="T15" s="428"/>
      <c r="U15" s="428"/>
      <c r="V15" s="428"/>
      <c r="W15" s="428"/>
      <c r="X15" s="428"/>
      <c r="Y15" s="8"/>
      <c r="Z15" s="8"/>
      <c r="AA15" s="8"/>
      <c r="AB15" s="34"/>
      <c r="AC15" s="34"/>
      <c r="AD15" s="8"/>
      <c r="AE15" s="34"/>
      <c r="AF15" s="34"/>
      <c r="AG15" s="34"/>
      <c r="AH15" s="34"/>
      <c r="AI15" s="34"/>
      <c r="AJ15" s="34"/>
      <c r="AK15" s="34"/>
      <c r="AL15" s="34"/>
      <c r="AM15" s="34"/>
      <c r="AN15" s="34"/>
      <c r="AO15" s="42"/>
      <c r="AP15" s="35"/>
      <c r="AQ15" s="35"/>
      <c r="AR15" s="35"/>
      <c r="AS15" s="35"/>
      <c r="AT15" s="35"/>
      <c r="AU15" s="35"/>
      <c r="AV15" s="35"/>
      <c r="AW15" s="8"/>
      <c r="AX15" s="8"/>
      <c r="AY15" s="8"/>
      <c r="AZ15" s="8"/>
      <c r="BA15" s="8"/>
      <c r="BB15" s="8"/>
      <c r="BC15" s="8"/>
      <c r="BD15" s="8"/>
      <c r="BE15" s="8"/>
      <c r="BF15" s="8"/>
      <c r="BG15" s="8"/>
      <c r="BH15" s="8"/>
      <c r="BI15" s="8"/>
      <c r="BJ15" s="8"/>
      <c r="BK15" s="8"/>
      <c r="BL15" s="8"/>
      <c r="BM15" s="8"/>
      <c r="BN15" s="8"/>
      <c r="BO15" s="8"/>
      <c r="BP15" s="8"/>
      <c r="BQ15" s="8"/>
      <c r="BR15" s="8"/>
      <c r="BS15" s="8"/>
      <c r="BT15" s="8"/>
    </row>
    <row r="16" spans="1:72" x14ac:dyDescent="0.2">
      <c r="A16" s="394" t="s">
        <v>38</v>
      </c>
      <c r="B16" s="394"/>
      <c r="C16" s="394"/>
      <c r="D16" s="394"/>
      <c r="E16" s="394"/>
      <c r="F16" s="395"/>
      <c r="G16" s="427"/>
      <c r="H16" s="428"/>
      <c r="I16" s="428"/>
      <c r="J16" s="428"/>
      <c r="K16" s="428"/>
      <c r="L16" s="428"/>
      <c r="M16" s="428"/>
      <c r="N16" s="428"/>
      <c r="O16" s="428"/>
      <c r="P16" s="428"/>
      <c r="Q16" s="428"/>
      <c r="R16" s="428"/>
      <c r="S16" s="428"/>
      <c r="T16" s="428"/>
      <c r="U16" s="428"/>
      <c r="V16" s="428"/>
      <c r="W16" s="428"/>
      <c r="X16" s="428"/>
      <c r="Y16" s="8"/>
      <c r="Z16" s="8"/>
      <c r="AA16" s="8"/>
      <c r="AB16" s="8"/>
      <c r="AC16" s="8"/>
      <c r="AD16" s="8"/>
      <c r="AE16" s="8"/>
      <c r="AF16" s="8"/>
      <c r="AG16" s="8"/>
      <c r="AH16" s="8"/>
      <c r="AI16" s="8"/>
      <c r="AJ16" s="8"/>
      <c r="AK16" s="8"/>
      <c r="AL16" s="8"/>
      <c r="AM16" s="8"/>
      <c r="AN16" s="8"/>
      <c r="AO16" s="35"/>
      <c r="AP16" s="35"/>
      <c r="AQ16" s="35"/>
      <c r="AR16" s="35"/>
      <c r="AS16" s="35"/>
      <c r="AT16" s="35"/>
      <c r="AU16" s="35"/>
      <c r="AV16" s="35"/>
      <c r="AW16" s="8"/>
      <c r="AX16" s="8"/>
      <c r="AY16" s="8"/>
      <c r="AZ16" s="8"/>
      <c r="BA16" s="8"/>
      <c r="BB16" s="8"/>
      <c r="BC16" s="8"/>
      <c r="BD16" s="8"/>
      <c r="BE16" s="8"/>
      <c r="BF16" s="8"/>
      <c r="BG16" s="8"/>
      <c r="BH16" s="8"/>
      <c r="BI16" s="8"/>
      <c r="BJ16" s="8"/>
      <c r="BK16" s="8"/>
      <c r="BL16" s="8"/>
      <c r="BM16" s="8"/>
      <c r="BN16" s="8"/>
      <c r="BO16" s="8"/>
      <c r="BP16" s="8"/>
      <c r="BQ16" s="8"/>
      <c r="BR16" s="8"/>
      <c r="BS16" s="8"/>
      <c r="BT16" s="8"/>
    </row>
    <row r="17" spans="1:72" ht="13.5" thickBot="1" x14ac:dyDescent="0.25">
      <c r="A17" s="8"/>
      <c r="B17" s="8"/>
      <c r="C17" s="8"/>
      <c r="D17" s="8"/>
      <c r="E17" s="8"/>
      <c r="G17" s="9"/>
      <c r="H17" s="9"/>
      <c r="I17" s="9"/>
      <c r="J17" s="9"/>
      <c r="K17" s="9"/>
      <c r="L17" s="9"/>
      <c r="M17" s="9"/>
      <c r="N17" s="9"/>
      <c r="O17" s="9"/>
      <c r="P17" s="9"/>
      <c r="Q17" s="9"/>
      <c r="R17" s="9"/>
      <c r="S17" s="9"/>
      <c r="T17" s="9"/>
      <c r="U17" s="9"/>
      <c r="V17" s="9"/>
      <c r="W17" s="9"/>
      <c r="X17" s="9"/>
      <c r="Y17" s="8"/>
      <c r="Z17" s="8"/>
      <c r="AA17" s="8"/>
      <c r="AB17" s="8"/>
      <c r="AC17" s="8"/>
      <c r="AD17" s="8"/>
      <c r="AE17" s="8"/>
      <c r="AF17" s="8"/>
      <c r="AG17" s="8"/>
      <c r="AH17" s="8"/>
      <c r="AI17" s="8"/>
      <c r="AJ17" s="8"/>
      <c r="AK17" s="8"/>
      <c r="AL17" s="8"/>
      <c r="AM17" s="8"/>
      <c r="AN17" s="8"/>
      <c r="AO17" s="35"/>
      <c r="AP17" s="35"/>
      <c r="AQ17" s="35"/>
      <c r="AR17" s="35"/>
      <c r="AS17" s="35"/>
      <c r="AT17" s="35"/>
      <c r="AU17" s="35"/>
      <c r="AV17" s="35"/>
      <c r="AW17" s="8"/>
      <c r="AX17" s="8"/>
      <c r="AY17" s="8"/>
      <c r="AZ17" s="8"/>
      <c r="BA17" s="8"/>
      <c r="BB17" s="8"/>
      <c r="BC17" s="8"/>
      <c r="BD17" s="8"/>
      <c r="BE17" s="8"/>
      <c r="BF17" s="8"/>
      <c r="BG17" s="8"/>
      <c r="BH17" s="8"/>
      <c r="BI17" s="8"/>
      <c r="BJ17" s="8"/>
      <c r="BK17" s="8"/>
      <c r="BL17" s="8"/>
      <c r="BM17" s="8"/>
      <c r="BN17" s="8"/>
      <c r="BO17" s="8"/>
      <c r="BP17" s="8"/>
      <c r="BQ17" s="8"/>
      <c r="BR17" s="8"/>
      <c r="BS17" s="8"/>
      <c r="BT17" s="8"/>
    </row>
    <row r="18" spans="1:72" x14ac:dyDescent="0.2">
      <c r="A18" s="396" t="s">
        <v>39</v>
      </c>
      <c r="B18" s="397"/>
      <c r="C18" s="404" t="s">
        <v>218</v>
      </c>
      <c r="D18" s="404"/>
      <c r="E18" s="404"/>
      <c r="F18" s="404"/>
      <c r="G18" s="404"/>
      <c r="H18" s="404"/>
      <c r="I18" s="404"/>
      <c r="J18" s="406" t="s">
        <v>105</v>
      </c>
      <c r="K18" s="407"/>
      <c r="L18" s="407"/>
      <c r="M18" s="407"/>
      <c r="N18" s="407"/>
      <c r="O18" s="407"/>
      <c r="P18" s="407"/>
      <c r="Q18" s="407"/>
      <c r="R18" s="408"/>
      <c r="S18" s="429" t="s">
        <v>172</v>
      </c>
      <c r="T18" s="430"/>
      <c r="U18" s="434" t="s">
        <v>41</v>
      </c>
      <c r="V18" s="404"/>
      <c r="W18" s="404"/>
      <c r="X18" s="404"/>
      <c r="Y18" s="404"/>
      <c r="Z18" s="404"/>
      <c r="AA18" s="404"/>
      <c r="AB18" s="419" t="s">
        <v>317</v>
      </c>
      <c r="AC18" s="420"/>
      <c r="AD18" s="442" t="s">
        <v>23</v>
      </c>
      <c r="AE18" s="443"/>
      <c r="AF18" s="443"/>
      <c r="AG18" s="443"/>
      <c r="AH18" s="443"/>
      <c r="AI18" s="443"/>
      <c r="AJ18" s="443"/>
      <c r="AK18" s="443"/>
      <c r="AL18" s="443"/>
      <c r="AM18" s="443"/>
      <c r="AN18" s="443"/>
      <c r="AO18" s="443"/>
      <c r="AP18" s="443"/>
      <c r="AQ18" s="443"/>
      <c r="AR18" s="443"/>
      <c r="AS18" s="443"/>
      <c r="AT18" s="443"/>
      <c r="AU18" s="444"/>
      <c r="AV18" s="8"/>
      <c r="AW18" s="8"/>
      <c r="AX18" s="8"/>
      <c r="AY18" s="8"/>
      <c r="AZ18" s="8"/>
      <c r="BA18" s="8"/>
      <c r="BB18" s="8"/>
      <c r="BC18" s="8"/>
      <c r="BD18" s="8"/>
      <c r="BE18" s="8"/>
      <c r="BF18" s="8"/>
      <c r="BG18" s="8"/>
      <c r="BH18" s="8"/>
      <c r="BI18" s="8"/>
      <c r="BJ18" s="8"/>
      <c r="BK18" s="8"/>
      <c r="BL18" s="8"/>
      <c r="BM18" s="8"/>
      <c r="BN18" s="8"/>
      <c r="BO18" s="8"/>
      <c r="BP18" s="8"/>
      <c r="BQ18" s="8"/>
      <c r="BR18" s="8"/>
      <c r="BS18" s="8"/>
      <c r="BT18" s="8"/>
    </row>
    <row r="19" spans="1:72" ht="13" customHeight="1" x14ac:dyDescent="0.2">
      <c r="A19" s="398"/>
      <c r="B19" s="399"/>
      <c r="C19" s="365"/>
      <c r="D19" s="365"/>
      <c r="E19" s="365"/>
      <c r="F19" s="365"/>
      <c r="G19" s="365"/>
      <c r="H19" s="365"/>
      <c r="I19" s="365"/>
      <c r="J19" s="409"/>
      <c r="K19" s="410"/>
      <c r="L19" s="410"/>
      <c r="M19" s="410"/>
      <c r="N19" s="410"/>
      <c r="O19" s="410"/>
      <c r="P19" s="410"/>
      <c r="Q19" s="410"/>
      <c r="R19" s="411"/>
      <c r="S19" s="371"/>
      <c r="T19" s="373"/>
      <c r="U19" s="338" t="s">
        <v>42</v>
      </c>
      <c r="V19" s="365"/>
      <c r="W19" s="365"/>
      <c r="X19" s="365" t="s">
        <v>43</v>
      </c>
      <c r="Y19" s="365"/>
      <c r="Z19" s="365" t="s">
        <v>44</v>
      </c>
      <c r="AA19" s="365"/>
      <c r="AB19" s="421"/>
      <c r="AC19" s="421"/>
      <c r="AD19" s="336" t="s">
        <v>20</v>
      </c>
      <c r="AE19" s="337"/>
      <c r="AF19" s="336" t="s">
        <v>327</v>
      </c>
      <c r="AG19" s="337"/>
      <c r="AH19" s="365" t="s">
        <v>8</v>
      </c>
      <c r="AI19" s="365"/>
      <c r="AJ19" s="365"/>
      <c r="AK19" s="365"/>
      <c r="AL19" s="336" t="s">
        <v>222</v>
      </c>
      <c r="AM19" s="337"/>
      <c r="AN19" s="337"/>
      <c r="AO19" s="337"/>
      <c r="AP19" s="336" t="s">
        <v>22</v>
      </c>
      <c r="AQ19" s="337"/>
      <c r="AR19" s="337"/>
      <c r="AS19" s="337"/>
      <c r="AT19" s="415" t="s">
        <v>285</v>
      </c>
      <c r="AU19" s="416"/>
      <c r="AV19" s="8"/>
      <c r="AW19" s="8"/>
      <c r="AX19" s="8"/>
      <c r="AY19" s="8"/>
      <c r="AZ19" s="8"/>
      <c r="BA19" s="8"/>
      <c r="BB19" s="8"/>
      <c r="BC19" s="8"/>
      <c r="BD19" s="8"/>
      <c r="BE19" s="8"/>
      <c r="BF19" s="8"/>
      <c r="BG19" s="8"/>
      <c r="BH19" s="8"/>
      <c r="BI19" s="8"/>
      <c r="BJ19" s="8"/>
      <c r="BK19" s="8"/>
      <c r="BL19" s="8"/>
      <c r="BM19" s="8"/>
      <c r="BN19" s="8"/>
      <c r="BO19" s="8"/>
      <c r="BP19" s="8"/>
      <c r="BQ19" s="8"/>
      <c r="BR19" s="8"/>
      <c r="BS19" s="8"/>
      <c r="BT19" s="8"/>
    </row>
    <row r="20" spans="1:72" x14ac:dyDescent="0.2">
      <c r="A20" s="400"/>
      <c r="B20" s="401"/>
      <c r="C20" s="405"/>
      <c r="D20" s="405"/>
      <c r="E20" s="405"/>
      <c r="F20" s="405"/>
      <c r="G20" s="405"/>
      <c r="H20" s="405"/>
      <c r="I20" s="405"/>
      <c r="J20" s="409"/>
      <c r="K20" s="410"/>
      <c r="L20" s="410"/>
      <c r="M20" s="410"/>
      <c r="N20" s="410"/>
      <c r="O20" s="410"/>
      <c r="P20" s="410"/>
      <c r="Q20" s="410"/>
      <c r="R20" s="411"/>
      <c r="S20" s="371"/>
      <c r="T20" s="373"/>
      <c r="U20" s="435"/>
      <c r="V20" s="405"/>
      <c r="W20" s="405"/>
      <c r="X20" s="405"/>
      <c r="Y20" s="405"/>
      <c r="Z20" s="405"/>
      <c r="AA20" s="405"/>
      <c r="AB20" s="422"/>
      <c r="AC20" s="422"/>
      <c r="AD20" s="118" t="s">
        <v>220</v>
      </c>
      <c r="AE20" s="118" t="s">
        <v>221</v>
      </c>
      <c r="AF20" s="131" t="s">
        <v>328</v>
      </c>
      <c r="AG20" s="119" t="s">
        <v>329</v>
      </c>
      <c r="AH20" s="380" t="s">
        <v>328</v>
      </c>
      <c r="AI20" s="381"/>
      <c r="AJ20" s="380" t="s">
        <v>221</v>
      </c>
      <c r="AK20" s="381"/>
      <c r="AL20" s="380" t="s">
        <v>220</v>
      </c>
      <c r="AM20" s="381"/>
      <c r="AN20" s="380" t="s">
        <v>221</v>
      </c>
      <c r="AO20" s="381"/>
      <c r="AP20" s="380" t="s">
        <v>220</v>
      </c>
      <c r="AQ20" s="381"/>
      <c r="AR20" s="380" t="s">
        <v>221</v>
      </c>
      <c r="AS20" s="381"/>
      <c r="AT20" s="417"/>
      <c r="AU20" s="418"/>
      <c r="AV20" s="8"/>
      <c r="AW20" s="8"/>
      <c r="AX20" s="8"/>
      <c r="AY20" s="8"/>
      <c r="AZ20" s="8"/>
      <c r="BA20" s="8"/>
      <c r="BB20" s="8"/>
      <c r="BC20" s="8"/>
      <c r="BD20" s="8"/>
      <c r="BE20" s="8"/>
      <c r="BF20" s="8"/>
      <c r="BG20" s="8"/>
      <c r="BH20" s="8"/>
      <c r="BI20" s="8"/>
      <c r="BJ20" s="8"/>
      <c r="BK20" s="8"/>
      <c r="BL20" s="8"/>
      <c r="BM20" s="8"/>
      <c r="BN20" s="8"/>
      <c r="BO20" s="8"/>
      <c r="BP20" s="8"/>
      <c r="BQ20" s="8"/>
      <c r="BR20" s="8"/>
      <c r="BS20" s="8"/>
      <c r="BT20" s="8"/>
    </row>
    <row r="21" spans="1:72" ht="13.5" thickBot="1" x14ac:dyDescent="0.25">
      <c r="A21" s="402"/>
      <c r="B21" s="403"/>
      <c r="C21" s="341"/>
      <c r="D21" s="341"/>
      <c r="E21" s="341"/>
      <c r="F21" s="341"/>
      <c r="G21" s="341"/>
      <c r="H21" s="341"/>
      <c r="I21" s="341"/>
      <c r="J21" s="412"/>
      <c r="K21" s="413"/>
      <c r="L21" s="413"/>
      <c r="M21" s="413"/>
      <c r="N21" s="413"/>
      <c r="O21" s="413"/>
      <c r="P21" s="413"/>
      <c r="Q21" s="413"/>
      <c r="R21" s="414"/>
      <c r="S21" s="431"/>
      <c r="T21" s="432"/>
      <c r="U21" s="436"/>
      <c r="V21" s="341"/>
      <c r="W21" s="341"/>
      <c r="X21" s="341"/>
      <c r="Y21" s="341"/>
      <c r="Z21" s="341"/>
      <c r="AA21" s="341"/>
      <c r="AB21" s="423"/>
      <c r="AC21" s="423"/>
      <c r="AD21" s="114" t="s">
        <v>19</v>
      </c>
      <c r="AE21" s="114" t="s">
        <v>19</v>
      </c>
      <c r="AF21" s="114" t="s">
        <v>19</v>
      </c>
      <c r="AG21" s="114" t="s">
        <v>19</v>
      </c>
      <c r="AH21" s="114" t="s">
        <v>21</v>
      </c>
      <c r="AI21" s="114" t="s">
        <v>19</v>
      </c>
      <c r="AJ21" s="114" t="s">
        <v>21</v>
      </c>
      <c r="AK21" s="114" t="s">
        <v>19</v>
      </c>
      <c r="AL21" s="117" t="s">
        <v>21</v>
      </c>
      <c r="AM21" s="114" t="s">
        <v>19</v>
      </c>
      <c r="AN21" s="117" t="s">
        <v>21</v>
      </c>
      <c r="AO21" s="114" t="s">
        <v>19</v>
      </c>
      <c r="AP21" s="117" t="s">
        <v>21</v>
      </c>
      <c r="AQ21" s="114" t="s">
        <v>19</v>
      </c>
      <c r="AR21" s="117" t="s">
        <v>21</v>
      </c>
      <c r="AS21" s="114" t="s">
        <v>19</v>
      </c>
      <c r="AT21" s="114" t="s">
        <v>21</v>
      </c>
      <c r="AU21" s="135" t="s">
        <v>19</v>
      </c>
      <c r="AV21" s="8"/>
      <c r="AW21" s="8"/>
      <c r="AX21" s="8"/>
      <c r="AY21" s="8"/>
      <c r="AZ21" s="8"/>
      <c r="BA21" s="8"/>
      <c r="BB21" s="8"/>
      <c r="BC21" s="8"/>
      <c r="BD21" s="8"/>
      <c r="BE21" s="8"/>
      <c r="BF21" s="8"/>
      <c r="BG21" s="8"/>
      <c r="BH21" s="8"/>
      <c r="BI21" s="8"/>
      <c r="BJ21" s="8"/>
      <c r="BK21" s="8"/>
      <c r="BL21" s="8"/>
      <c r="BM21" s="8"/>
      <c r="BN21" s="8"/>
      <c r="BO21" s="8"/>
      <c r="BP21" s="8"/>
      <c r="BQ21" s="8"/>
      <c r="BR21" s="8"/>
      <c r="BS21" s="8"/>
      <c r="BT21" s="8"/>
    </row>
    <row r="22" spans="1:72" ht="15" customHeight="1" thickTop="1" x14ac:dyDescent="0.2">
      <c r="A22" s="438">
        <v>1</v>
      </c>
      <c r="B22" s="439"/>
      <c r="C22" s="437"/>
      <c r="D22" s="437"/>
      <c r="E22" s="437"/>
      <c r="F22" s="437"/>
      <c r="G22" s="437"/>
      <c r="H22" s="437"/>
      <c r="I22" s="437"/>
      <c r="J22" s="437"/>
      <c r="K22" s="437"/>
      <c r="L22" s="437"/>
      <c r="M22" s="437"/>
      <c r="N22" s="437"/>
      <c r="O22" s="437"/>
      <c r="P22" s="437"/>
      <c r="Q22" s="437"/>
      <c r="R22" s="437"/>
      <c r="S22" s="433"/>
      <c r="T22" s="433"/>
      <c r="U22" s="433"/>
      <c r="V22" s="433"/>
      <c r="W22" s="433"/>
      <c r="X22" s="433"/>
      <c r="Y22" s="433"/>
      <c r="Z22" s="433"/>
      <c r="AA22" s="433"/>
      <c r="AB22" s="440" t="str">
        <f>IF($U22="","",2025-U22)</f>
        <v/>
      </c>
      <c r="AC22" s="441"/>
      <c r="AD22" s="120"/>
      <c r="AE22" s="120"/>
      <c r="AF22" s="120"/>
      <c r="AG22" s="120"/>
      <c r="AH22" s="120"/>
      <c r="AI22" s="151"/>
      <c r="AJ22" s="120"/>
      <c r="AK22" s="151"/>
      <c r="AL22" s="120"/>
      <c r="AM22" s="151"/>
      <c r="AN22" s="120"/>
      <c r="AO22" s="151"/>
      <c r="AP22" s="164"/>
      <c r="AQ22" s="163"/>
      <c r="AR22" s="164"/>
      <c r="AS22" s="163"/>
      <c r="AT22" s="164"/>
      <c r="AU22" s="136"/>
      <c r="AV22" s="8"/>
      <c r="AW22" s="8"/>
      <c r="AX22" s="8"/>
      <c r="AY22" s="8"/>
      <c r="AZ22" s="8"/>
      <c r="BA22" s="8"/>
      <c r="BB22" s="8"/>
      <c r="BC22" s="8"/>
      <c r="BD22" s="8"/>
      <c r="BE22" s="8"/>
      <c r="BF22" s="8"/>
      <c r="BG22" s="8"/>
      <c r="BH22" s="8"/>
      <c r="BI22" s="8"/>
      <c r="BJ22" s="8"/>
      <c r="BK22" s="8"/>
      <c r="BL22" s="8"/>
      <c r="BM22" s="8"/>
      <c r="BN22" s="8"/>
      <c r="BO22" s="8"/>
      <c r="BP22" s="8"/>
      <c r="BQ22" s="8"/>
      <c r="BR22" s="8"/>
      <c r="BS22" s="8"/>
      <c r="BT22" s="8"/>
    </row>
    <row r="23" spans="1:72" ht="15" customHeight="1" x14ac:dyDescent="0.2">
      <c r="A23" s="382">
        <v>2</v>
      </c>
      <c r="B23" s="383"/>
      <c r="C23" s="384"/>
      <c r="D23" s="384"/>
      <c r="E23" s="384"/>
      <c r="F23" s="384"/>
      <c r="G23" s="384"/>
      <c r="H23" s="384"/>
      <c r="I23" s="384"/>
      <c r="J23" s="385"/>
      <c r="K23" s="385"/>
      <c r="L23" s="385"/>
      <c r="M23" s="385"/>
      <c r="N23" s="385"/>
      <c r="O23" s="385"/>
      <c r="P23" s="385"/>
      <c r="Q23" s="385"/>
      <c r="R23" s="385"/>
      <c r="S23" s="386"/>
      <c r="T23" s="387"/>
      <c r="U23" s="391"/>
      <c r="V23" s="391"/>
      <c r="W23" s="391"/>
      <c r="X23" s="391"/>
      <c r="Y23" s="391"/>
      <c r="Z23" s="391"/>
      <c r="AA23" s="391"/>
      <c r="AB23" s="392" t="str">
        <f t="shared" ref="AB23:AB61" si="0">IF($U23="","",2025-U23)</f>
        <v/>
      </c>
      <c r="AC23" s="393"/>
      <c r="AD23" s="116"/>
      <c r="AE23" s="116"/>
      <c r="AF23" s="116"/>
      <c r="AG23" s="116"/>
      <c r="AH23" s="116"/>
      <c r="AI23" s="152"/>
      <c r="AJ23" s="115"/>
      <c r="AK23" s="152"/>
      <c r="AL23" s="115"/>
      <c r="AM23" s="152"/>
      <c r="AN23" s="115"/>
      <c r="AO23" s="152"/>
      <c r="AP23" s="165"/>
      <c r="AQ23" s="152"/>
      <c r="AR23" s="165"/>
      <c r="AS23" s="152"/>
      <c r="AT23" s="165"/>
      <c r="AU23" s="137"/>
      <c r="AV23" s="8"/>
      <c r="AW23" s="8"/>
      <c r="AX23" s="8"/>
      <c r="AY23" s="8"/>
      <c r="AZ23" s="8"/>
      <c r="BA23" s="8"/>
      <c r="BB23" s="8"/>
      <c r="BC23" s="8"/>
      <c r="BD23" s="8"/>
      <c r="BE23" s="8"/>
      <c r="BF23" s="8"/>
      <c r="BG23" s="8"/>
      <c r="BH23" s="8"/>
      <c r="BI23" s="8"/>
      <c r="BJ23" s="8"/>
      <c r="BK23" s="8"/>
      <c r="BL23" s="8"/>
      <c r="BM23" s="8"/>
      <c r="BN23" s="8"/>
      <c r="BO23" s="8"/>
      <c r="BP23" s="8"/>
      <c r="BQ23" s="8"/>
      <c r="BR23" s="8"/>
      <c r="BS23" s="8"/>
      <c r="BT23" s="8"/>
    </row>
    <row r="24" spans="1:72" ht="15" customHeight="1" x14ac:dyDescent="0.2">
      <c r="A24" s="382">
        <v>3</v>
      </c>
      <c r="B24" s="383"/>
      <c r="C24" s="384"/>
      <c r="D24" s="384"/>
      <c r="E24" s="384"/>
      <c r="F24" s="384"/>
      <c r="G24" s="384"/>
      <c r="H24" s="384"/>
      <c r="I24" s="384"/>
      <c r="J24" s="385"/>
      <c r="K24" s="385"/>
      <c r="L24" s="385"/>
      <c r="M24" s="385"/>
      <c r="N24" s="385"/>
      <c r="O24" s="385"/>
      <c r="P24" s="385"/>
      <c r="Q24" s="385"/>
      <c r="R24" s="385"/>
      <c r="S24" s="386"/>
      <c r="T24" s="387"/>
      <c r="U24" s="388"/>
      <c r="V24" s="389"/>
      <c r="W24" s="390"/>
      <c r="X24" s="391"/>
      <c r="Y24" s="391"/>
      <c r="Z24" s="391"/>
      <c r="AA24" s="391"/>
      <c r="AB24" s="392" t="str">
        <f t="shared" si="0"/>
        <v/>
      </c>
      <c r="AC24" s="393"/>
      <c r="AD24" s="116"/>
      <c r="AE24" s="116"/>
      <c r="AF24" s="116"/>
      <c r="AG24" s="116"/>
      <c r="AH24" s="116"/>
      <c r="AI24" s="152"/>
      <c r="AJ24" s="115"/>
      <c r="AK24" s="152"/>
      <c r="AL24" s="115"/>
      <c r="AM24" s="152"/>
      <c r="AN24" s="115"/>
      <c r="AO24" s="152"/>
      <c r="AP24" s="165"/>
      <c r="AQ24" s="152"/>
      <c r="AR24" s="165"/>
      <c r="AS24" s="152"/>
      <c r="AT24" s="165"/>
      <c r="AU24" s="137"/>
      <c r="AV24" s="8"/>
      <c r="AW24" s="8"/>
      <c r="AX24" s="8"/>
      <c r="AY24" s="8"/>
      <c r="AZ24" s="8"/>
      <c r="BA24" s="8"/>
      <c r="BB24" s="8"/>
      <c r="BC24" s="8"/>
      <c r="BD24" s="8"/>
      <c r="BE24" s="8"/>
      <c r="BF24" s="8"/>
      <c r="BG24" s="8"/>
      <c r="BH24" s="8"/>
      <c r="BI24" s="8"/>
      <c r="BJ24" s="8"/>
      <c r="BK24" s="8"/>
      <c r="BL24" s="8"/>
      <c r="BM24" s="8"/>
      <c r="BN24" s="8"/>
      <c r="BO24" s="8"/>
      <c r="BP24" s="8"/>
      <c r="BQ24" s="8"/>
      <c r="BR24" s="8"/>
      <c r="BS24" s="8"/>
      <c r="BT24" s="8"/>
    </row>
    <row r="25" spans="1:72" ht="15" customHeight="1" x14ac:dyDescent="0.2">
      <c r="A25" s="382">
        <v>4</v>
      </c>
      <c r="B25" s="383"/>
      <c r="C25" s="384"/>
      <c r="D25" s="384"/>
      <c r="E25" s="384"/>
      <c r="F25" s="384"/>
      <c r="G25" s="384"/>
      <c r="H25" s="384"/>
      <c r="I25" s="384"/>
      <c r="J25" s="385"/>
      <c r="K25" s="385"/>
      <c r="L25" s="385"/>
      <c r="M25" s="385"/>
      <c r="N25" s="385"/>
      <c r="O25" s="385"/>
      <c r="P25" s="385"/>
      <c r="Q25" s="385"/>
      <c r="R25" s="385"/>
      <c r="S25" s="386"/>
      <c r="T25" s="387"/>
      <c r="U25" s="388"/>
      <c r="V25" s="389"/>
      <c r="W25" s="390"/>
      <c r="X25" s="391"/>
      <c r="Y25" s="391"/>
      <c r="Z25" s="391"/>
      <c r="AA25" s="391"/>
      <c r="AB25" s="392" t="str">
        <f t="shared" si="0"/>
        <v/>
      </c>
      <c r="AC25" s="393"/>
      <c r="AD25" s="116"/>
      <c r="AE25" s="116"/>
      <c r="AF25" s="116"/>
      <c r="AG25" s="116"/>
      <c r="AH25" s="116"/>
      <c r="AI25" s="152"/>
      <c r="AJ25" s="115"/>
      <c r="AK25" s="152"/>
      <c r="AL25" s="115"/>
      <c r="AM25" s="152"/>
      <c r="AN25" s="115"/>
      <c r="AO25" s="152"/>
      <c r="AP25" s="165"/>
      <c r="AQ25" s="152"/>
      <c r="AR25" s="165"/>
      <c r="AS25" s="152"/>
      <c r="AT25" s="165"/>
      <c r="AU25" s="137"/>
      <c r="AV25" s="8"/>
      <c r="AW25" s="8"/>
      <c r="AX25" s="8"/>
      <c r="AY25" s="8"/>
      <c r="AZ25" s="8"/>
      <c r="BA25" s="8"/>
      <c r="BB25" s="8"/>
      <c r="BC25" s="8"/>
      <c r="BD25" s="8"/>
      <c r="BE25" s="8"/>
      <c r="BF25" s="8"/>
      <c r="BG25" s="8"/>
      <c r="BH25" s="8"/>
      <c r="BI25" s="8"/>
      <c r="BJ25" s="8"/>
      <c r="BK25" s="8"/>
      <c r="BL25" s="8"/>
      <c r="BM25" s="8"/>
      <c r="BN25" s="8"/>
      <c r="BO25" s="8"/>
      <c r="BP25" s="8"/>
      <c r="BQ25" s="8"/>
      <c r="BR25" s="8"/>
      <c r="BS25" s="8"/>
      <c r="BT25" s="8"/>
    </row>
    <row r="26" spans="1:72" ht="15" customHeight="1" x14ac:dyDescent="0.2">
      <c r="A26" s="382">
        <v>5</v>
      </c>
      <c r="B26" s="383"/>
      <c r="C26" s="384"/>
      <c r="D26" s="384"/>
      <c r="E26" s="384"/>
      <c r="F26" s="384"/>
      <c r="G26" s="384"/>
      <c r="H26" s="384"/>
      <c r="I26" s="384"/>
      <c r="J26" s="385"/>
      <c r="K26" s="385"/>
      <c r="L26" s="385"/>
      <c r="M26" s="385"/>
      <c r="N26" s="385"/>
      <c r="O26" s="385"/>
      <c r="P26" s="385"/>
      <c r="Q26" s="385"/>
      <c r="R26" s="385"/>
      <c r="S26" s="386"/>
      <c r="T26" s="387"/>
      <c r="U26" s="388"/>
      <c r="V26" s="389"/>
      <c r="W26" s="390"/>
      <c r="X26" s="391"/>
      <c r="Y26" s="391"/>
      <c r="Z26" s="391"/>
      <c r="AA26" s="391"/>
      <c r="AB26" s="392" t="str">
        <f t="shared" si="0"/>
        <v/>
      </c>
      <c r="AC26" s="393"/>
      <c r="AD26" s="116"/>
      <c r="AE26" s="116"/>
      <c r="AF26" s="116"/>
      <c r="AG26" s="116"/>
      <c r="AH26" s="116"/>
      <c r="AI26" s="152"/>
      <c r="AJ26" s="115"/>
      <c r="AK26" s="152"/>
      <c r="AL26" s="115"/>
      <c r="AM26" s="152"/>
      <c r="AN26" s="115"/>
      <c r="AO26" s="152"/>
      <c r="AP26" s="165"/>
      <c r="AQ26" s="152"/>
      <c r="AR26" s="165"/>
      <c r="AS26" s="152"/>
      <c r="AT26" s="165"/>
      <c r="AU26" s="137"/>
      <c r="AV26" s="8"/>
      <c r="AW26" s="8"/>
      <c r="AX26" s="8"/>
      <c r="AY26" s="8"/>
      <c r="AZ26" s="8"/>
      <c r="BA26" s="8"/>
      <c r="BB26" s="8"/>
      <c r="BC26" s="8"/>
      <c r="BD26" s="8"/>
      <c r="BE26" s="8"/>
      <c r="BF26" s="8"/>
      <c r="BG26" s="8"/>
      <c r="BH26" s="8"/>
      <c r="BI26" s="8"/>
      <c r="BJ26" s="8"/>
      <c r="BK26" s="8"/>
      <c r="BL26" s="8"/>
      <c r="BM26" s="8"/>
      <c r="BN26" s="8"/>
      <c r="BO26" s="8"/>
      <c r="BP26" s="8"/>
      <c r="BQ26" s="8"/>
      <c r="BR26" s="8"/>
      <c r="BS26" s="8"/>
      <c r="BT26" s="8"/>
    </row>
    <row r="27" spans="1:72" ht="15" customHeight="1" x14ac:dyDescent="0.2">
      <c r="A27" s="382">
        <v>6</v>
      </c>
      <c r="B27" s="383"/>
      <c r="C27" s="384"/>
      <c r="D27" s="384"/>
      <c r="E27" s="384"/>
      <c r="F27" s="384"/>
      <c r="G27" s="384"/>
      <c r="H27" s="384"/>
      <c r="I27" s="384"/>
      <c r="J27" s="385"/>
      <c r="K27" s="385"/>
      <c r="L27" s="385"/>
      <c r="M27" s="385"/>
      <c r="N27" s="385"/>
      <c r="O27" s="385"/>
      <c r="P27" s="385"/>
      <c r="Q27" s="385"/>
      <c r="R27" s="385"/>
      <c r="S27" s="386"/>
      <c r="T27" s="387"/>
      <c r="U27" s="388"/>
      <c r="V27" s="389"/>
      <c r="W27" s="390"/>
      <c r="X27" s="391"/>
      <c r="Y27" s="391"/>
      <c r="Z27" s="391"/>
      <c r="AA27" s="391"/>
      <c r="AB27" s="392" t="str">
        <f t="shared" si="0"/>
        <v/>
      </c>
      <c r="AC27" s="393"/>
      <c r="AD27" s="116"/>
      <c r="AE27" s="116"/>
      <c r="AF27" s="116"/>
      <c r="AG27" s="116"/>
      <c r="AH27" s="116"/>
      <c r="AI27" s="152"/>
      <c r="AJ27" s="115"/>
      <c r="AK27" s="152"/>
      <c r="AL27" s="115"/>
      <c r="AM27" s="152"/>
      <c r="AN27" s="115"/>
      <c r="AO27" s="152"/>
      <c r="AP27" s="165"/>
      <c r="AQ27" s="152"/>
      <c r="AR27" s="165"/>
      <c r="AS27" s="152"/>
      <c r="AT27" s="165"/>
      <c r="AU27" s="137"/>
      <c r="AV27" s="8"/>
      <c r="AW27" s="8"/>
      <c r="AX27" s="8"/>
      <c r="AY27" s="8"/>
      <c r="AZ27" s="8"/>
      <c r="BA27" s="8"/>
      <c r="BB27" s="8"/>
      <c r="BC27" s="8"/>
      <c r="BD27" s="8"/>
      <c r="BE27" s="8"/>
      <c r="BF27" s="8"/>
      <c r="BG27" s="8"/>
      <c r="BH27" s="8"/>
      <c r="BI27" s="8"/>
      <c r="BJ27" s="8"/>
      <c r="BK27" s="8"/>
      <c r="BL27" s="8"/>
      <c r="BM27" s="8"/>
      <c r="BN27" s="8"/>
      <c r="BO27" s="8"/>
      <c r="BP27" s="8"/>
      <c r="BQ27" s="8"/>
      <c r="BR27" s="8"/>
      <c r="BS27" s="8"/>
      <c r="BT27" s="8"/>
    </row>
    <row r="28" spans="1:72" ht="15" customHeight="1" x14ac:dyDescent="0.2">
      <c r="A28" s="382">
        <v>7</v>
      </c>
      <c r="B28" s="383"/>
      <c r="C28" s="384"/>
      <c r="D28" s="384"/>
      <c r="E28" s="384"/>
      <c r="F28" s="384"/>
      <c r="G28" s="384"/>
      <c r="H28" s="384"/>
      <c r="I28" s="384"/>
      <c r="J28" s="385"/>
      <c r="K28" s="385"/>
      <c r="L28" s="385"/>
      <c r="M28" s="385"/>
      <c r="N28" s="385"/>
      <c r="O28" s="385"/>
      <c r="P28" s="385"/>
      <c r="Q28" s="385"/>
      <c r="R28" s="385"/>
      <c r="S28" s="386"/>
      <c r="T28" s="387"/>
      <c r="U28" s="388"/>
      <c r="V28" s="389"/>
      <c r="W28" s="390"/>
      <c r="X28" s="391"/>
      <c r="Y28" s="391"/>
      <c r="Z28" s="391"/>
      <c r="AA28" s="391"/>
      <c r="AB28" s="392" t="str">
        <f t="shared" si="0"/>
        <v/>
      </c>
      <c r="AC28" s="393"/>
      <c r="AD28" s="116"/>
      <c r="AE28" s="116"/>
      <c r="AF28" s="116"/>
      <c r="AG28" s="116"/>
      <c r="AH28" s="116"/>
      <c r="AI28" s="152"/>
      <c r="AJ28" s="115"/>
      <c r="AK28" s="152"/>
      <c r="AL28" s="115"/>
      <c r="AM28" s="152"/>
      <c r="AN28" s="115"/>
      <c r="AO28" s="152"/>
      <c r="AP28" s="165"/>
      <c r="AQ28" s="152"/>
      <c r="AR28" s="165"/>
      <c r="AS28" s="152"/>
      <c r="AT28" s="165"/>
      <c r="AU28" s="137"/>
      <c r="AV28" s="8"/>
      <c r="AW28" s="8"/>
      <c r="AX28" s="8"/>
      <c r="AY28" s="8"/>
      <c r="AZ28" s="8"/>
      <c r="BA28" s="8"/>
      <c r="BB28" s="8"/>
      <c r="BC28" s="8"/>
      <c r="BD28" s="8"/>
      <c r="BE28" s="8"/>
      <c r="BF28" s="8"/>
      <c r="BG28" s="8"/>
      <c r="BH28" s="8"/>
      <c r="BI28" s="8"/>
      <c r="BJ28" s="8"/>
      <c r="BK28" s="8"/>
      <c r="BL28" s="8"/>
      <c r="BM28" s="8"/>
      <c r="BN28" s="8"/>
      <c r="BO28" s="8"/>
      <c r="BP28" s="8"/>
      <c r="BQ28" s="8"/>
      <c r="BR28" s="8"/>
      <c r="BS28" s="8"/>
      <c r="BT28" s="8"/>
    </row>
    <row r="29" spans="1:72" ht="15" customHeight="1" x14ac:dyDescent="0.2">
      <c r="A29" s="382">
        <v>8</v>
      </c>
      <c r="B29" s="383"/>
      <c r="C29" s="384"/>
      <c r="D29" s="384"/>
      <c r="E29" s="384"/>
      <c r="F29" s="384"/>
      <c r="G29" s="384"/>
      <c r="H29" s="384"/>
      <c r="I29" s="384"/>
      <c r="J29" s="385"/>
      <c r="K29" s="385"/>
      <c r="L29" s="385"/>
      <c r="M29" s="385"/>
      <c r="N29" s="385"/>
      <c r="O29" s="385"/>
      <c r="P29" s="385"/>
      <c r="Q29" s="385"/>
      <c r="R29" s="385"/>
      <c r="S29" s="386"/>
      <c r="T29" s="387"/>
      <c r="U29" s="388"/>
      <c r="V29" s="389"/>
      <c r="W29" s="390"/>
      <c r="X29" s="391"/>
      <c r="Y29" s="391"/>
      <c r="Z29" s="391"/>
      <c r="AA29" s="391"/>
      <c r="AB29" s="392" t="str">
        <f t="shared" si="0"/>
        <v/>
      </c>
      <c r="AC29" s="393"/>
      <c r="AD29" s="116"/>
      <c r="AE29" s="116"/>
      <c r="AF29" s="116"/>
      <c r="AG29" s="116"/>
      <c r="AH29" s="116"/>
      <c r="AI29" s="152"/>
      <c r="AJ29" s="115"/>
      <c r="AK29" s="152"/>
      <c r="AL29" s="115"/>
      <c r="AM29" s="152"/>
      <c r="AN29" s="115"/>
      <c r="AO29" s="152"/>
      <c r="AP29" s="165"/>
      <c r="AQ29" s="152"/>
      <c r="AR29" s="165"/>
      <c r="AS29" s="152"/>
      <c r="AT29" s="165"/>
      <c r="AU29" s="137"/>
      <c r="AV29" s="8"/>
      <c r="AW29" s="8"/>
      <c r="AX29" s="8"/>
      <c r="AY29" s="8"/>
      <c r="AZ29" s="8"/>
      <c r="BA29" s="8"/>
      <c r="BB29" s="8"/>
      <c r="BC29" s="8"/>
      <c r="BD29" s="8"/>
      <c r="BE29" s="8"/>
      <c r="BF29" s="8"/>
      <c r="BG29" s="8"/>
      <c r="BH29" s="8"/>
      <c r="BI29" s="8"/>
      <c r="BJ29" s="8"/>
      <c r="BK29" s="8"/>
      <c r="BL29" s="8"/>
      <c r="BM29" s="8"/>
      <c r="BN29" s="8"/>
      <c r="BO29" s="8"/>
      <c r="BP29" s="8"/>
      <c r="BQ29" s="8"/>
      <c r="BR29" s="8"/>
      <c r="BS29" s="8"/>
      <c r="BT29" s="8"/>
    </row>
    <row r="30" spans="1:72" ht="15" customHeight="1" x14ac:dyDescent="0.2">
      <c r="A30" s="382">
        <v>9</v>
      </c>
      <c r="B30" s="383"/>
      <c r="C30" s="384"/>
      <c r="D30" s="384"/>
      <c r="E30" s="384"/>
      <c r="F30" s="384"/>
      <c r="G30" s="384"/>
      <c r="H30" s="384"/>
      <c r="I30" s="384"/>
      <c r="J30" s="385"/>
      <c r="K30" s="385"/>
      <c r="L30" s="385"/>
      <c r="M30" s="385"/>
      <c r="N30" s="385"/>
      <c r="O30" s="385"/>
      <c r="P30" s="385"/>
      <c r="Q30" s="385"/>
      <c r="R30" s="385"/>
      <c r="S30" s="386"/>
      <c r="T30" s="387"/>
      <c r="U30" s="388"/>
      <c r="V30" s="389"/>
      <c r="W30" s="390"/>
      <c r="X30" s="391"/>
      <c r="Y30" s="391"/>
      <c r="Z30" s="391"/>
      <c r="AA30" s="391"/>
      <c r="AB30" s="392" t="str">
        <f t="shared" si="0"/>
        <v/>
      </c>
      <c r="AC30" s="393"/>
      <c r="AD30" s="116"/>
      <c r="AE30" s="116"/>
      <c r="AF30" s="116"/>
      <c r="AG30" s="116"/>
      <c r="AH30" s="116"/>
      <c r="AI30" s="152"/>
      <c r="AJ30" s="115"/>
      <c r="AK30" s="152"/>
      <c r="AL30" s="115"/>
      <c r="AM30" s="152"/>
      <c r="AN30" s="115"/>
      <c r="AO30" s="152"/>
      <c r="AP30" s="165"/>
      <c r="AQ30" s="152"/>
      <c r="AR30" s="165"/>
      <c r="AS30" s="152"/>
      <c r="AT30" s="165"/>
      <c r="AU30" s="137"/>
      <c r="AV30" s="8"/>
      <c r="AW30" s="8"/>
      <c r="AX30" s="8"/>
      <c r="AY30" s="8"/>
      <c r="AZ30" s="8"/>
      <c r="BA30" s="8"/>
      <c r="BB30" s="8"/>
      <c r="BC30" s="8"/>
      <c r="BD30" s="8"/>
      <c r="BE30" s="8"/>
      <c r="BF30" s="8"/>
      <c r="BG30" s="8"/>
      <c r="BH30" s="8"/>
      <c r="BI30" s="8"/>
      <c r="BJ30" s="8"/>
      <c r="BK30" s="8"/>
      <c r="BL30" s="8"/>
      <c r="BM30" s="8"/>
      <c r="BN30" s="8"/>
      <c r="BO30" s="8"/>
      <c r="BP30" s="8"/>
      <c r="BQ30" s="8"/>
      <c r="BR30" s="8"/>
      <c r="BS30" s="8"/>
      <c r="BT30" s="8"/>
    </row>
    <row r="31" spans="1:72" ht="15" customHeight="1" x14ac:dyDescent="0.2">
      <c r="A31" s="382">
        <v>10</v>
      </c>
      <c r="B31" s="383"/>
      <c r="C31" s="384"/>
      <c r="D31" s="384"/>
      <c r="E31" s="384"/>
      <c r="F31" s="384"/>
      <c r="G31" s="384"/>
      <c r="H31" s="384"/>
      <c r="I31" s="384"/>
      <c r="J31" s="385"/>
      <c r="K31" s="385"/>
      <c r="L31" s="385"/>
      <c r="M31" s="385"/>
      <c r="N31" s="385"/>
      <c r="O31" s="385"/>
      <c r="P31" s="385"/>
      <c r="Q31" s="385"/>
      <c r="R31" s="385"/>
      <c r="S31" s="386"/>
      <c r="T31" s="387"/>
      <c r="U31" s="388"/>
      <c r="V31" s="389"/>
      <c r="W31" s="390"/>
      <c r="X31" s="391"/>
      <c r="Y31" s="391"/>
      <c r="Z31" s="391"/>
      <c r="AA31" s="391"/>
      <c r="AB31" s="392" t="str">
        <f t="shared" si="0"/>
        <v/>
      </c>
      <c r="AC31" s="393"/>
      <c r="AD31" s="116"/>
      <c r="AE31" s="116"/>
      <c r="AF31" s="116"/>
      <c r="AG31" s="116"/>
      <c r="AH31" s="116"/>
      <c r="AI31" s="152"/>
      <c r="AJ31" s="115"/>
      <c r="AK31" s="152"/>
      <c r="AL31" s="115"/>
      <c r="AM31" s="152"/>
      <c r="AN31" s="115"/>
      <c r="AO31" s="152"/>
      <c r="AP31" s="165"/>
      <c r="AQ31" s="152"/>
      <c r="AR31" s="165"/>
      <c r="AS31" s="152"/>
      <c r="AT31" s="165"/>
      <c r="AU31" s="137"/>
      <c r="AV31" s="8"/>
      <c r="AW31" s="8"/>
      <c r="AX31" s="8"/>
      <c r="AY31" s="8"/>
      <c r="AZ31" s="8"/>
      <c r="BA31" s="8"/>
      <c r="BB31" s="8"/>
      <c r="BC31" s="8"/>
      <c r="BD31" s="8"/>
      <c r="BE31" s="8"/>
      <c r="BF31" s="8"/>
      <c r="BG31" s="8"/>
      <c r="BH31" s="8"/>
      <c r="BI31" s="8"/>
      <c r="BJ31" s="8"/>
      <c r="BK31" s="8"/>
      <c r="BL31" s="8"/>
      <c r="BM31" s="8"/>
      <c r="BN31" s="8"/>
      <c r="BO31" s="8"/>
      <c r="BP31" s="8"/>
      <c r="BQ31" s="8"/>
      <c r="BR31" s="8"/>
      <c r="BS31" s="8"/>
      <c r="BT31" s="8"/>
    </row>
    <row r="32" spans="1:72" ht="15" customHeight="1" x14ac:dyDescent="0.2">
      <c r="A32" s="382">
        <v>11</v>
      </c>
      <c r="B32" s="383"/>
      <c r="C32" s="384"/>
      <c r="D32" s="384"/>
      <c r="E32" s="384"/>
      <c r="F32" s="384"/>
      <c r="G32" s="384"/>
      <c r="H32" s="384"/>
      <c r="I32" s="384"/>
      <c r="J32" s="385"/>
      <c r="K32" s="385"/>
      <c r="L32" s="385"/>
      <c r="M32" s="385"/>
      <c r="N32" s="385"/>
      <c r="O32" s="385"/>
      <c r="P32" s="385"/>
      <c r="Q32" s="385"/>
      <c r="R32" s="385"/>
      <c r="S32" s="386"/>
      <c r="T32" s="387"/>
      <c r="U32" s="388"/>
      <c r="V32" s="389"/>
      <c r="W32" s="390"/>
      <c r="X32" s="391"/>
      <c r="Y32" s="391"/>
      <c r="Z32" s="391"/>
      <c r="AA32" s="391"/>
      <c r="AB32" s="392" t="str">
        <f t="shared" si="0"/>
        <v/>
      </c>
      <c r="AC32" s="393"/>
      <c r="AD32" s="116"/>
      <c r="AE32" s="116"/>
      <c r="AF32" s="116"/>
      <c r="AG32" s="116"/>
      <c r="AH32" s="116"/>
      <c r="AI32" s="152"/>
      <c r="AJ32" s="115"/>
      <c r="AK32" s="152"/>
      <c r="AL32" s="115"/>
      <c r="AM32" s="152"/>
      <c r="AN32" s="115"/>
      <c r="AO32" s="152"/>
      <c r="AP32" s="165"/>
      <c r="AQ32" s="152"/>
      <c r="AR32" s="165"/>
      <c r="AS32" s="152"/>
      <c r="AT32" s="165"/>
      <c r="AU32" s="137"/>
      <c r="AV32" s="8"/>
      <c r="AW32" s="8"/>
      <c r="AX32" s="8"/>
      <c r="AY32" s="8"/>
      <c r="AZ32" s="8"/>
      <c r="BA32" s="8"/>
      <c r="BB32" s="8"/>
      <c r="BC32" s="8"/>
      <c r="BD32" s="8"/>
      <c r="BE32" s="8"/>
      <c r="BF32" s="8"/>
      <c r="BG32" s="8"/>
      <c r="BH32" s="8"/>
      <c r="BI32" s="8"/>
      <c r="BJ32" s="8"/>
      <c r="BK32" s="8"/>
      <c r="BL32" s="8"/>
      <c r="BM32" s="8"/>
      <c r="BN32" s="8"/>
      <c r="BO32" s="8"/>
      <c r="BP32" s="8"/>
      <c r="BQ32" s="8"/>
      <c r="BR32" s="8"/>
      <c r="BS32" s="8"/>
      <c r="BT32" s="8"/>
    </row>
    <row r="33" spans="1:72" ht="15" customHeight="1" x14ac:dyDescent="0.2">
      <c r="A33" s="382">
        <v>12</v>
      </c>
      <c r="B33" s="383"/>
      <c r="C33" s="384"/>
      <c r="D33" s="384"/>
      <c r="E33" s="384"/>
      <c r="F33" s="384"/>
      <c r="G33" s="384"/>
      <c r="H33" s="384"/>
      <c r="I33" s="384"/>
      <c r="J33" s="385"/>
      <c r="K33" s="385"/>
      <c r="L33" s="385"/>
      <c r="M33" s="385"/>
      <c r="N33" s="385"/>
      <c r="O33" s="385"/>
      <c r="P33" s="385"/>
      <c r="Q33" s="385"/>
      <c r="R33" s="385"/>
      <c r="S33" s="386"/>
      <c r="T33" s="387"/>
      <c r="U33" s="388"/>
      <c r="V33" s="389"/>
      <c r="W33" s="390"/>
      <c r="X33" s="391"/>
      <c r="Y33" s="391"/>
      <c r="Z33" s="391"/>
      <c r="AA33" s="391"/>
      <c r="AB33" s="392" t="str">
        <f t="shared" si="0"/>
        <v/>
      </c>
      <c r="AC33" s="393"/>
      <c r="AD33" s="116"/>
      <c r="AE33" s="116"/>
      <c r="AF33" s="116"/>
      <c r="AG33" s="116"/>
      <c r="AH33" s="116"/>
      <c r="AI33" s="152"/>
      <c r="AJ33" s="115"/>
      <c r="AK33" s="152"/>
      <c r="AL33" s="115"/>
      <c r="AM33" s="152"/>
      <c r="AN33" s="115"/>
      <c r="AO33" s="152"/>
      <c r="AP33" s="165"/>
      <c r="AQ33" s="152"/>
      <c r="AR33" s="165"/>
      <c r="AS33" s="152"/>
      <c r="AT33" s="165"/>
      <c r="AU33" s="137"/>
      <c r="AV33" s="8"/>
      <c r="AW33" s="8"/>
      <c r="AX33" s="8"/>
      <c r="AY33" s="8"/>
      <c r="AZ33" s="8"/>
      <c r="BA33" s="8"/>
      <c r="BB33" s="8"/>
      <c r="BC33" s="8"/>
      <c r="BD33" s="8"/>
      <c r="BE33" s="8"/>
      <c r="BF33" s="8"/>
      <c r="BG33" s="8"/>
      <c r="BH33" s="8"/>
      <c r="BI33" s="8"/>
      <c r="BJ33" s="8"/>
      <c r="BK33" s="8"/>
      <c r="BL33" s="8"/>
      <c r="BM33" s="8"/>
      <c r="BN33" s="8"/>
      <c r="BO33" s="8"/>
      <c r="BP33" s="8"/>
      <c r="BQ33" s="8"/>
      <c r="BR33" s="8"/>
      <c r="BS33" s="8"/>
      <c r="BT33" s="8"/>
    </row>
    <row r="34" spans="1:72" ht="15" customHeight="1" x14ac:dyDescent="0.2">
      <c r="A34" s="382">
        <v>13</v>
      </c>
      <c r="B34" s="383"/>
      <c r="C34" s="384"/>
      <c r="D34" s="384"/>
      <c r="E34" s="384"/>
      <c r="F34" s="384"/>
      <c r="G34" s="384"/>
      <c r="H34" s="384"/>
      <c r="I34" s="384"/>
      <c r="J34" s="385"/>
      <c r="K34" s="385"/>
      <c r="L34" s="385"/>
      <c r="M34" s="385"/>
      <c r="N34" s="385"/>
      <c r="O34" s="385"/>
      <c r="P34" s="385"/>
      <c r="Q34" s="385"/>
      <c r="R34" s="385"/>
      <c r="S34" s="386"/>
      <c r="T34" s="387"/>
      <c r="U34" s="388"/>
      <c r="V34" s="389"/>
      <c r="W34" s="390"/>
      <c r="X34" s="391"/>
      <c r="Y34" s="391"/>
      <c r="Z34" s="391"/>
      <c r="AA34" s="391"/>
      <c r="AB34" s="392" t="str">
        <f t="shared" si="0"/>
        <v/>
      </c>
      <c r="AC34" s="393"/>
      <c r="AD34" s="116"/>
      <c r="AE34" s="116"/>
      <c r="AF34" s="116"/>
      <c r="AG34" s="116"/>
      <c r="AH34" s="116"/>
      <c r="AI34" s="152"/>
      <c r="AJ34" s="115"/>
      <c r="AK34" s="152"/>
      <c r="AL34" s="115"/>
      <c r="AM34" s="152"/>
      <c r="AN34" s="115"/>
      <c r="AO34" s="152"/>
      <c r="AP34" s="165"/>
      <c r="AQ34" s="152"/>
      <c r="AR34" s="165"/>
      <c r="AS34" s="152"/>
      <c r="AT34" s="165"/>
      <c r="AU34" s="137"/>
      <c r="AV34" s="8"/>
      <c r="AW34" s="8"/>
      <c r="AX34" s="8"/>
      <c r="AY34" s="8"/>
      <c r="AZ34" s="8"/>
      <c r="BA34" s="8"/>
      <c r="BB34" s="8"/>
      <c r="BC34" s="8"/>
      <c r="BD34" s="8"/>
      <c r="BE34" s="8"/>
      <c r="BF34" s="8"/>
      <c r="BG34" s="8"/>
      <c r="BH34" s="8"/>
      <c r="BI34" s="8"/>
      <c r="BJ34" s="8"/>
      <c r="BK34" s="8"/>
      <c r="BL34" s="8"/>
      <c r="BM34" s="8"/>
      <c r="BN34" s="8"/>
      <c r="BO34" s="8"/>
      <c r="BP34" s="8"/>
      <c r="BQ34" s="8"/>
      <c r="BR34" s="8"/>
      <c r="BS34" s="8"/>
      <c r="BT34" s="8"/>
    </row>
    <row r="35" spans="1:72" ht="15" customHeight="1" x14ac:dyDescent="0.2">
      <c r="A35" s="382">
        <v>14</v>
      </c>
      <c r="B35" s="383"/>
      <c r="C35" s="384"/>
      <c r="D35" s="384"/>
      <c r="E35" s="384"/>
      <c r="F35" s="384"/>
      <c r="G35" s="384"/>
      <c r="H35" s="384"/>
      <c r="I35" s="384"/>
      <c r="J35" s="385"/>
      <c r="K35" s="385"/>
      <c r="L35" s="385"/>
      <c r="M35" s="385"/>
      <c r="N35" s="385"/>
      <c r="O35" s="385"/>
      <c r="P35" s="385"/>
      <c r="Q35" s="385"/>
      <c r="R35" s="385"/>
      <c r="S35" s="386"/>
      <c r="T35" s="387"/>
      <c r="U35" s="388"/>
      <c r="V35" s="389"/>
      <c r="W35" s="390"/>
      <c r="X35" s="391"/>
      <c r="Y35" s="391"/>
      <c r="Z35" s="391"/>
      <c r="AA35" s="391"/>
      <c r="AB35" s="392" t="str">
        <f t="shared" si="0"/>
        <v/>
      </c>
      <c r="AC35" s="393"/>
      <c r="AD35" s="116"/>
      <c r="AE35" s="116"/>
      <c r="AF35" s="116"/>
      <c r="AG35" s="116"/>
      <c r="AH35" s="116"/>
      <c r="AI35" s="152"/>
      <c r="AJ35" s="115"/>
      <c r="AK35" s="152"/>
      <c r="AL35" s="115"/>
      <c r="AM35" s="152"/>
      <c r="AN35" s="115"/>
      <c r="AO35" s="152"/>
      <c r="AP35" s="165"/>
      <c r="AQ35" s="152"/>
      <c r="AR35" s="165"/>
      <c r="AS35" s="152"/>
      <c r="AT35" s="165"/>
      <c r="AU35" s="137"/>
      <c r="AV35" s="8"/>
      <c r="AW35" s="8"/>
      <c r="AX35" s="8"/>
      <c r="AY35" s="8"/>
      <c r="AZ35" s="8"/>
      <c r="BA35" s="8"/>
      <c r="BB35" s="8"/>
      <c r="BC35" s="8"/>
      <c r="BD35" s="8"/>
      <c r="BE35" s="8"/>
      <c r="BF35" s="8"/>
      <c r="BG35" s="8"/>
      <c r="BH35" s="8"/>
      <c r="BI35" s="8"/>
      <c r="BJ35" s="8"/>
      <c r="BK35" s="8"/>
      <c r="BL35" s="8"/>
      <c r="BM35" s="8"/>
      <c r="BN35" s="8"/>
      <c r="BO35" s="8"/>
      <c r="BP35" s="8"/>
      <c r="BQ35" s="8"/>
      <c r="BR35" s="8"/>
      <c r="BS35" s="8"/>
      <c r="BT35" s="8"/>
    </row>
    <row r="36" spans="1:72" ht="15" customHeight="1" x14ac:dyDescent="0.2">
      <c r="A36" s="382">
        <v>15</v>
      </c>
      <c r="B36" s="383"/>
      <c r="C36" s="384"/>
      <c r="D36" s="384"/>
      <c r="E36" s="384"/>
      <c r="F36" s="384"/>
      <c r="G36" s="384"/>
      <c r="H36" s="384"/>
      <c r="I36" s="384"/>
      <c r="J36" s="385"/>
      <c r="K36" s="385"/>
      <c r="L36" s="385"/>
      <c r="M36" s="385"/>
      <c r="N36" s="385"/>
      <c r="O36" s="385"/>
      <c r="P36" s="385"/>
      <c r="Q36" s="385"/>
      <c r="R36" s="385"/>
      <c r="S36" s="386"/>
      <c r="T36" s="387"/>
      <c r="U36" s="388"/>
      <c r="V36" s="389"/>
      <c r="W36" s="390"/>
      <c r="X36" s="391"/>
      <c r="Y36" s="391"/>
      <c r="Z36" s="391"/>
      <c r="AA36" s="391"/>
      <c r="AB36" s="392" t="str">
        <f t="shared" si="0"/>
        <v/>
      </c>
      <c r="AC36" s="393"/>
      <c r="AD36" s="116"/>
      <c r="AE36" s="116"/>
      <c r="AF36" s="116"/>
      <c r="AG36" s="116"/>
      <c r="AH36" s="116"/>
      <c r="AI36" s="152"/>
      <c r="AJ36" s="115"/>
      <c r="AK36" s="152"/>
      <c r="AL36" s="115"/>
      <c r="AM36" s="152"/>
      <c r="AN36" s="115"/>
      <c r="AO36" s="152"/>
      <c r="AP36" s="165"/>
      <c r="AQ36" s="152"/>
      <c r="AR36" s="165"/>
      <c r="AS36" s="152"/>
      <c r="AT36" s="165"/>
      <c r="AU36" s="137"/>
      <c r="AV36" s="8"/>
      <c r="AW36" s="8"/>
      <c r="AX36" s="8"/>
      <c r="AY36" s="8"/>
      <c r="AZ36" s="8"/>
      <c r="BA36" s="8"/>
      <c r="BB36" s="8"/>
      <c r="BC36" s="8"/>
      <c r="BD36" s="8"/>
      <c r="BE36" s="8"/>
      <c r="BF36" s="8"/>
      <c r="BG36" s="8"/>
      <c r="BH36" s="8"/>
      <c r="BI36" s="8"/>
      <c r="BJ36" s="8"/>
      <c r="BK36" s="8"/>
      <c r="BL36" s="8"/>
      <c r="BM36" s="8"/>
      <c r="BN36" s="8"/>
      <c r="BO36" s="8"/>
      <c r="BP36" s="8"/>
      <c r="BQ36" s="8"/>
      <c r="BR36" s="8"/>
      <c r="BS36" s="8"/>
      <c r="BT36" s="8"/>
    </row>
    <row r="37" spans="1:72" ht="15" customHeight="1" x14ac:dyDescent="0.2">
      <c r="A37" s="382">
        <v>16</v>
      </c>
      <c r="B37" s="383"/>
      <c r="C37" s="384"/>
      <c r="D37" s="384"/>
      <c r="E37" s="384"/>
      <c r="F37" s="384"/>
      <c r="G37" s="384"/>
      <c r="H37" s="384"/>
      <c r="I37" s="384"/>
      <c r="J37" s="385"/>
      <c r="K37" s="385"/>
      <c r="L37" s="385"/>
      <c r="M37" s="385"/>
      <c r="N37" s="385"/>
      <c r="O37" s="385"/>
      <c r="P37" s="385"/>
      <c r="Q37" s="385"/>
      <c r="R37" s="385"/>
      <c r="S37" s="386"/>
      <c r="T37" s="387"/>
      <c r="U37" s="388"/>
      <c r="V37" s="389"/>
      <c r="W37" s="390"/>
      <c r="X37" s="391"/>
      <c r="Y37" s="391"/>
      <c r="Z37" s="391"/>
      <c r="AA37" s="391"/>
      <c r="AB37" s="392" t="str">
        <f t="shared" si="0"/>
        <v/>
      </c>
      <c r="AC37" s="393"/>
      <c r="AD37" s="116"/>
      <c r="AE37" s="116"/>
      <c r="AF37" s="116"/>
      <c r="AG37" s="116"/>
      <c r="AH37" s="116"/>
      <c r="AI37" s="152"/>
      <c r="AJ37" s="115"/>
      <c r="AK37" s="152"/>
      <c r="AL37" s="115"/>
      <c r="AM37" s="152"/>
      <c r="AN37" s="115"/>
      <c r="AO37" s="152"/>
      <c r="AP37" s="165"/>
      <c r="AQ37" s="152"/>
      <c r="AR37" s="165"/>
      <c r="AS37" s="152"/>
      <c r="AT37" s="165"/>
      <c r="AU37" s="137"/>
      <c r="AV37" s="8"/>
      <c r="AW37" s="8"/>
      <c r="AX37" s="8"/>
      <c r="AY37" s="8"/>
      <c r="AZ37" s="8"/>
      <c r="BA37" s="8"/>
      <c r="BB37" s="8"/>
      <c r="BC37" s="8"/>
      <c r="BD37" s="8"/>
      <c r="BE37" s="8"/>
      <c r="BF37" s="8"/>
      <c r="BG37" s="8"/>
      <c r="BH37" s="8"/>
      <c r="BI37" s="8"/>
      <c r="BJ37" s="8"/>
      <c r="BK37" s="8"/>
      <c r="BL37" s="8"/>
      <c r="BM37" s="8"/>
      <c r="BN37" s="8"/>
      <c r="BO37" s="8"/>
      <c r="BP37" s="8"/>
      <c r="BQ37" s="8"/>
      <c r="BR37" s="8"/>
      <c r="BS37" s="8"/>
      <c r="BT37" s="8"/>
    </row>
    <row r="38" spans="1:72" ht="15" customHeight="1" x14ac:dyDescent="0.2">
      <c r="A38" s="382">
        <v>17</v>
      </c>
      <c r="B38" s="383"/>
      <c r="C38" s="384"/>
      <c r="D38" s="384"/>
      <c r="E38" s="384"/>
      <c r="F38" s="384"/>
      <c r="G38" s="384"/>
      <c r="H38" s="384"/>
      <c r="I38" s="384"/>
      <c r="J38" s="385"/>
      <c r="K38" s="385"/>
      <c r="L38" s="385"/>
      <c r="M38" s="385"/>
      <c r="N38" s="385"/>
      <c r="O38" s="385"/>
      <c r="P38" s="385"/>
      <c r="Q38" s="385"/>
      <c r="R38" s="385"/>
      <c r="S38" s="386"/>
      <c r="T38" s="387"/>
      <c r="U38" s="388"/>
      <c r="V38" s="389"/>
      <c r="W38" s="390"/>
      <c r="X38" s="391"/>
      <c r="Y38" s="391"/>
      <c r="Z38" s="391"/>
      <c r="AA38" s="391"/>
      <c r="AB38" s="392" t="str">
        <f t="shared" si="0"/>
        <v/>
      </c>
      <c r="AC38" s="393"/>
      <c r="AD38" s="116"/>
      <c r="AE38" s="116"/>
      <c r="AF38" s="116"/>
      <c r="AG38" s="116"/>
      <c r="AH38" s="116"/>
      <c r="AI38" s="152"/>
      <c r="AJ38" s="115"/>
      <c r="AK38" s="152"/>
      <c r="AL38" s="115"/>
      <c r="AM38" s="152"/>
      <c r="AN38" s="115"/>
      <c r="AO38" s="152"/>
      <c r="AP38" s="165"/>
      <c r="AQ38" s="152"/>
      <c r="AR38" s="165"/>
      <c r="AS38" s="152"/>
      <c r="AT38" s="165"/>
      <c r="AU38" s="137"/>
      <c r="AV38" s="8"/>
      <c r="AW38" s="8"/>
      <c r="AX38" s="8"/>
      <c r="AY38" s="8"/>
      <c r="AZ38" s="8"/>
      <c r="BA38" s="8"/>
      <c r="BB38" s="8"/>
      <c r="BC38" s="8"/>
      <c r="BD38" s="8"/>
      <c r="BE38" s="8"/>
      <c r="BF38" s="8"/>
      <c r="BG38" s="8"/>
      <c r="BH38" s="8"/>
      <c r="BI38" s="8"/>
      <c r="BJ38" s="8"/>
      <c r="BK38" s="8"/>
      <c r="BL38" s="8"/>
      <c r="BM38" s="8"/>
      <c r="BN38" s="8"/>
      <c r="BO38" s="8"/>
      <c r="BP38" s="8"/>
      <c r="BQ38" s="8"/>
      <c r="BR38" s="8"/>
      <c r="BS38" s="8"/>
      <c r="BT38" s="8"/>
    </row>
    <row r="39" spans="1:72" ht="15" customHeight="1" x14ac:dyDescent="0.2">
      <c r="A39" s="382">
        <v>18</v>
      </c>
      <c r="B39" s="383"/>
      <c r="C39" s="384"/>
      <c r="D39" s="384"/>
      <c r="E39" s="384"/>
      <c r="F39" s="384"/>
      <c r="G39" s="384"/>
      <c r="H39" s="384"/>
      <c r="I39" s="384"/>
      <c r="J39" s="385"/>
      <c r="K39" s="385"/>
      <c r="L39" s="385"/>
      <c r="M39" s="385"/>
      <c r="N39" s="385"/>
      <c r="O39" s="385"/>
      <c r="P39" s="385"/>
      <c r="Q39" s="385"/>
      <c r="R39" s="385"/>
      <c r="S39" s="386"/>
      <c r="T39" s="387"/>
      <c r="U39" s="388"/>
      <c r="V39" s="389"/>
      <c r="W39" s="390"/>
      <c r="X39" s="391"/>
      <c r="Y39" s="391"/>
      <c r="Z39" s="391"/>
      <c r="AA39" s="391"/>
      <c r="AB39" s="392" t="str">
        <f t="shared" si="0"/>
        <v/>
      </c>
      <c r="AC39" s="393"/>
      <c r="AD39" s="116"/>
      <c r="AE39" s="116"/>
      <c r="AF39" s="116"/>
      <c r="AG39" s="116"/>
      <c r="AH39" s="116"/>
      <c r="AI39" s="152"/>
      <c r="AJ39" s="115"/>
      <c r="AK39" s="152"/>
      <c r="AL39" s="115"/>
      <c r="AM39" s="152"/>
      <c r="AN39" s="115"/>
      <c r="AO39" s="152"/>
      <c r="AP39" s="165"/>
      <c r="AQ39" s="152"/>
      <c r="AR39" s="165"/>
      <c r="AS39" s="152"/>
      <c r="AT39" s="165"/>
      <c r="AU39" s="137"/>
      <c r="AV39" s="8"/>
      <c r="AW39" s="8"/>
      <c r="AX39" s="8"/>
      <c r="AY39" s="8"/>
      <c r="AZ39" s="8"/>
      <c r="BA39" s="8"/>
      <c r="BB39" s="8"/>
      <c r="BC39" s="8"/>
      <c r="BD39" s="8"/>
      <c r="BE39" s="8"/>
      <c r="BF39" s="8"/>
      <c r="BG39" s="8"/>
      <c r="BH39" s="8"/>
      <c r="BI39" s="8"/>
      <c r="BJ39" s="8"/>
      <c r="BK39" s="8"/>
      <c r="BL39" s="8"/>
      <c r="BM39" s="8"/>
      <c r="BN39" s="8"/>
      <c r="BO39" s="8"/>
      <c r="BP39" s="8"/>
      <c r="BQ39" s="8"/>
      <c r="BR39" s="8"/>
      <c r="BS39" s="8"/>
      <c r="BT39" s="8"/>
    </row>
    <row r="40" spans="1:72" ht="15" customHeight="1" x14ac:dyDescent="0.2">
      <c r="A40" s="382">
        <v>19</v>
      </c>
      <c r="B40" s="383"/>
      <c r="C40" s="384"/>
      <c r="D40" s="384"/>
      <c r="E40" s="384"/>
      <c r="F40" s="384"/>
      <c r="G40" s="384"/>
      <c r="H40" s="384"/>
      <c r="I40" s="384"/>
      <c r="J40" s="385"/>
      <c r="K40" s="385"/>
      <c r="L40" s="385"/>
      <c r="M40" s="385"/>
      <c r="N40" s="385"/>
      <c r="O40" s="385"/>
      <c r="P40" s="385"/>
      <c r="Q40" s="385"/>
      <c r="R40" s="385"/>
      <c r="S40" s="386"/>
      <c r="T40" s="387"/>
      <c r="U40" s="388"/>
      <c r="V40" s="389"/>
      <c r="W40" s="390"/>
      <c r="X40" s="391"/>
      <c r="Y40" s="391"/>
      <c r="Z40" s="391"/>
      <c r="AA40" s="391"/>
      <c r="AB40" s="392" t="str">
        <f t="shared" si="0"/>
        <v/>
      </c>
      <c r="AC40" s="393"/>
      <c r="AD40" s="116"/>
      <c r="AE40" s="116"/>
      <c r="AF40" s="116"/>
      <c r="AG40" s="116"/>
      <c r="AH40" s="116"/>
      <c r="AI40" s="152"/>
      <c r="AJ40" s="115"/>
      <c r="AK40" s="152"/>
      <c r="AL40" s="115"/>
      <c r="AM40" s="152"/>
      <c r="AN40" s="115"/>
      <c r="AO40" s="152"/>
      <c r="AP40" s="165"/>
      <c r="AQ40" s="152"/>
      <c r="AR40" s="165"/>
      <c r="AS40" s="152"/>
      <c r="AT40" s="165"/>
      <c r="AU40" s="137"/>
      <c r="AV40" s="8"/>
      <c r="AW40" s="8"/>
      <c r="AX40" s="8"/>
      <c r="AY40" s="8"/>
      <c r="AZ40" s="8"/>
      <c r="BA40" s="8"/>
      <c r="BB40" s="8"/>
      <c r="BC40" s="8"/>
      <c r="BD40" s="8"/>
      <c r="BE40" s="8"/>
      <c r="BF40" s="8"/>
      <c r="BG40" s="8"/>
      <c r="BH40" s="8"/>
      <c r="BI40" s="8"/>
      <c r="BJ40" s="8"/>
      <c r="BK40" s="8"/>
      <c r="BL40" s="8"/>
      <c r="BM40" s="8"/>
      <c r="BN40" s="8"/>
      <c r="BO40" s="8"/>
      <c r="BP40" s="8"/>
      <c r="BQ40" s="8"/>
      <c r="BR40" s="8"/>
      <c r="BS40" s="8"/>
      <c r="BT40" s="8"/>
    </row>
    <row r="41" spans="1:72" ht="15" customHeight="1" x14ac:dyDescent="0.2">
      <c r="A41" s="382">
        <v>20</v>
      </c>
      <c r="B41" s="383"/>
      <c r="C41" s="384"/>
      <c r="D41" s="384"/>
      <c r="E41" s="384"/>
      <c r="F41" s="384"/>
      <c r="G41" s="384"/>
      <c r="H41" s="384"/>
      <c r="I41" s="384"/>
      <c r="J41" s="385"/>
      <c r="K41" s="385"/>
      <c r="L41" s="385"/>
      <c r="M41" s="385"/>
      <c r="N41" s="385"/>
      <c r="O41" s="385"/>
      <c r="P41" s="385"/>
      <c r="Q41" s="385"/>
      <c r="R41" s="385"/>
      <c r="S41" s="386"/>
      <c r="T41" s="387"/>
      <c r="U41" s="388"/>
      <c r="V41" s="389"/>
      <c r="W41" s="390"/>
      <c r="X41" s="391"/>
      <c r="Y41" s="391"/>
      <c r="Z41" s="391"/>
      <c r="AA41" s="391"/>
      <c r="AB41" s="392" t="str">
        <f t="shared" si="0"/>
        <v/>
      </c>
      <c r="AC41" s="393"/>
      <c r="AD41" s="116"/>
      <c r="AE41" s="116"/>
      <c r="AF41" s="116"/>
      <c r="AG41" s="116"/>
      <c r="AH41" s="116"/>
      <c r="AI41" s="152"/>
      <c r="AJ41" s="115"/>
      <c r="AK41" s="152"/>
      <c r="AL41" s="115"/>
      <c r="AM41" s="152"/>
      <c r="AN41" s="115"/>
      <c r="AO41" s="152"/>
      <c r="AP41" s="165"/>
      <c r="AQ41" s="152"/>
      <c r="AR41" s="165"/>
      <c r="AS41" s="152"/>
      <c r="AT41" s="165"/>
      <c r="AU41" s="137"/>
      <c r="AV41" s="8"/>
      <c r="AW41" s="8"/>
      <c r="AX41" s="8"/>
      <c r="AY41" s="8"/>
      <c r="AZ41" s="8"/>
      <c r="BA41" s="8"/>
      <c r="BB41" s="8"/>
      <c r="BC41" s="8"/>
      <c r="BD41" s="8"/>
      <c r="BE41" s="8"/>
      <c r="BF41" s="8"/>
      <c r="BG41" s="8"/>
      <c r="BH41" s="8"/>
      <c r="BI41" s="8"/>
      <c r="BJ41" s="8"/>
      <c r="BK41" s="8"/>
      <c r="BL41" s="8"/>
      <c r="BM41" s="8"/>
      <c r="BN41" s="8"/>
      <c r="BO41" s="8"/>
      <c r="BP41" s="8"/>
      <c r="BQ41" s="8"/>
      <c r="BR41" s="8"/>
      <c r="BS41" s="8"/>
      <c r="BT41" s="8"/>
    </row>
    <row r="42" spans="1:72" ht="15" customHeight="1" x14ac:dyDescent="0.2">
      <c r="A42" s="382">
        <v>21</v>
      </c>
      <c r="B42" s="383"/>
      <c r="C42" s="384"/>
      <c r="D42" s="384"/>
      <c r="E42" s="384"/>
      <c r="F42" s="384"/>
      <c r="G42" s="384"/>
      <c r="H42" s="384"/>
      <c r="I42" s="384"/>
      <c r="J42" s="385"/>
      <c r="K42" s="385"/>
      <c r="L42" s="385"/>
      <c r="M42" s="385"/>
      <c r="N42" s="385"/>
      <c r="O42" s="385"/>
      <c r="P42" s="385"/>
      <c r="Q42" s="385"/>
      <c r="R42" s="385"/>
      <c r="S42" s="386"/>
      <c r="T42" s="387"/>
      <c r="U42" s="388"/>
      <c r="V42" s="389"/>
      <c r="W42" s="390"/>
      <c r="X42" s="391"/>
      <c r="Y42" s="391"/>
      <c r="Z42" s="391"/>
      <c r="AA42" s="391"/>
      <c r="AB42" s="392" t="str">
        <f t="shared" si="0"/>
        <v/>
      </c>
      <c r="AC42" s="393"/>
      <c r="AD42" s="116"/>
      <c r="AE42" s="116"/>
      <c r="AF42" s="116"/>
      <c r="AG42" s="116"/>
      <c r="AH42" s="116"/>
      <c r="AI42" s="152"/>
      <c r="AJ42" s="115"/>
      <c r="AK42" s="152"/>
      <c r="AL42" s="115"/>
      <c r="AM42" s="152"/>
      <c r="AN42" s="115"/>
      <c r="AO42" s="152"/>
      <c r="AP42" s="165"/>
      <c r="AQ42" s="152"/>
      <c r="AR42" s="165"/>
      <c r="AS42" s="152"/>
      <c r="AT42" s="165"/>
      <c r="AU42" s="137"/>
      <c r="AV42" s="8"/>
      <c r="AW42" s="8"/>
      <c r="AX42" s="8"/>
      <c r="AY42" s="8"/>
      <c r="AZ42" s="8"/>
      <c r="BA42" s="8"/>
      <c r="BB42" s="8"/>
      <c r="BC42" s="8"/>
      <c r="BD42" s="8"/>
      <c r="BE42" s="8"/>
      <c r="BF42" s="8"/>
      <c r="BG42" s="8"/>
      <c r="BH42" s="8"/>
      <c r="BI42" s="8"/>
      <c r="BJ42" s="8"/>
      <c r="BK42" s="8"/>
      <c r="BL42" s="8"/>
      <c r="BM42" s="8"/>
      <c r="BN42" s="8"/>
      <c r="BO42" s="8"/>
      <c r="BP42" s="8"/>
      <c r="BQ42" s="8"/>
      <c r="BR42" s="8"/>
      <c r="BS42" s="8"/>
      <c r="BT42" s="8"/>
    </row>
    <row r="43" spans="1:72" ht="15" customHeight="1" x14ac:dyDescent="0.2">
      <c r="A43" s="382">
        <v>22</v>
      </c>
      <c r="B43" s="383"/>
      <c r="C43" s="384"/>
      <c r="D43" s="384"/>
      <c r="E43" s="384"/>
      <c r="F43" s="384"/>
      <c r="G43" s="384"/>
      <c r="H43" s="384"/>
      <c r="I43" s="384"/>
      <c r="J43" s="385"/>
      <c r="K43" s="385"/>
      <c r="L43" s="385"/>
      <c r="M43" s="385"/>
      <c r="N43" s="385"/>
      <c r="O43" s="385"/>
      <c r="P43" s="385"/>
      <c r="Q43" s="385"/>
      <c r="R43" s="385"/>
      <c r="S43" s="386"/>
      <c r="T43" s="387"/>
      <c r="U43" s="388"/>
      <c r="V43" s="389"/>
      <c r="W43" s="390"/>
      <c r="X43" s="391"/>
      <c r="Y43" s="391"/>
      <c r="Z43" s="391"/>
      <c r="AA43" s="391"/>
      <c r="AB43" s="392" t="str">
        <f t="shared" si="0"/>
        <v/>
      </c>
      <c r="AC43" s="393"/>
      <c r="AD43" s="116"/>
      <c r="AE43" s="116"/>
      <c r="AF43" s="116"/>
      <c r="AG43" s="116"/>
      <c r="AH43" s="116"/>
      <c r="AI43" s="152"/>
      <c r="AJ43" s="115"/>
      <c r="AK43" s="152"/>
      <c r="AL43" s="115"/>
      <c r="AM43" s="152"/>
      <c r="AN43" s="115"/>
      <c r="AO43" s="152"/>
      <c r="AP43" s="165"/>
      <c r="AQ43" s="152"/>
      <c r="AR43" s="165"/>
      <c r="AS43" s="152"/>
      <c r="AT43" s="165"/>
      <c r="AU43" s="137"/>
      <c r="AV43" s="8"/>
      <c r="AW43" s="8"/>
      <c r="AX43" s="8"/>
      <c r="AY43" s="8"/>
      <c r="AZ43" s="8"/>
      <c r="BA43" s="8"/>
      <c r="BB43" s="8"/>
      <c r="BC43" s="8"/>
      <c r="BD43" s="8"/>
      <c r="BE43" s="8"/>
      <c r="BF43" s="8"/>
      <c r="BG43" s="8"/>
      <c r="BH43" s="8"/>
      <c r="BI43" s="8"/>
      <c r="BJ43" s="8"/>
      <c r="BK43" s="8"/>
      <c r="BL43" s="8"/>
      <c r="BM43" s="8"/>
      <c r="BN43" s="8"/>
      <c r="BO43" s="8"/>
      <c r="BP43" s="8"/>
      <c r="BQ43" s="8"/>
      <c r="BR43" s="8"/>
      <c r="BS43" s="8"/>
      <c r="BT43" s="8"/>
    </row>
    <row r="44" spans="1:72" ht="15" customHeight="1" x14ac:dyDescent="0.2">
      <c r="A44" s="382">
        <v>23</v>
      </c>
      <c r="B44" s="383"/>
      <c r="C44" s="384"/>
      <c r="D44" s="384"/>
      <c r="E44" s="384"/>
      <c r="F44" s="384"/>
      <c r="G44" s="384"/>
      <c r="H44" s="384"/>
      <c r="I44" s="384"/>
      <c r="J44" s="385"/>
      <c r="K44" s="385"/>
      <c r="L44" s="385"/>
      <c r="M44" s="385"/>
      <c r="N44" s="385"/>
      <c r="O44" s="385"/>
      <c r="P44" s="385"/>
      <c r="Q44" s="385"/>
      <c r="R44" s="385"/>
      <c r="S44" s="386"/>
      <c r="T44" s="387"/>
      <c r="U44" s="388"/>
      <c r="V44" s="389"/>
      <c r="W44" s="390"/>
      <c r="X44" s="391"/>
      <c r="Y44" s="391"/>
      <c r="Z44" s="391"/>
      <c r="AA44" s="391"/>
      <c r="AB44" s="392" t="str">
        <f t="shared" si="0"/>
        <v/>
      </c>
      <c r="AC44" s="393"/>
      <c r="AD44" s="116"/>
      <c r="AE44" s="116"/>
      <c r="AF44" s="116"/>
      <c r="AG44" s="116"/>
      <c r="AH44" s="116"/>
      <c r="AI44" s="152"/>
      <c r="AJ44" s="115"/>
      <c r="AK44" s="152"/>
      <c r="AL44" s="115"/>
      <c r="AM44" s="152"/>
      <c r="AN44" s="115"/>
      <c r="AO44" s="152"/>
      <c r="AP44" s="165"/>
      <c r="AQ44" s="152"/>
      <c r="AR44" s="165"/>
      <c r="AS44" s="152"/>
      <c r="AT44" s="165"/>
      <c r="AU44" s="137"/>
      <c r="AV44" s="8"/>
      <c r="AW44" s="8"/>
      <c r="AX44" s="8"/>
      <c r="AY44" s="8"/>
      <c r="AZ44" s="8"/>
      <c r="BA44" s="8"/>
      <c r="BB44" s="8"/>
      <c r="BC44" s="8"/>
      <c r="BD44" s="8"/>
      <c r="BE44" s="8"/>
      <c r="BF44" s="8"/>
      <c r="BG44" s="8"/>
      <c r="BH44" s="8"/>
      <c r="BI44" s="8"/>
      <c r="BJ44" s="8"/>
      <c r="BK44" s="8"/>
      <c r="BL44" s="8"/>
      <c r="BM44" s="8"/>
      <c r="BN44" s="8"/>
      <c r="BO44" s="8"/>
      <c r="BP44" s="8"/>
      <c r="BQ44" s="8"/>
      <c r="BR44" s="8"/>
      <c r="BS44" s="8"/>
      <c r="BT44" s="8"/>
    </row>
    <row r="45" spans="1:72" ht="15" customHeight="1" x14ac:dyDescent="0.2">
      <c r="A45" s="382">
        <v>24</v>
      </c>
      <c r="B45" s="383"/>
      <c r="C45" s="384"/>
      <c r="D45" s="384"/>
      <c r="E45" s="384"/>
      <c r="F45" s="384"/>
      <c r="G45" s="384"/>
      <c r="H45" s="384"/>
      <c r="I45" s="384"/>
      <c r="J45" s="385"/>
      <c r="K45" s="385"/>
      <c r="L45" s="385"/>
      <c r="M45" s="385"/>
      <c r="N45" s="385"/>
      <c r="O45" s="385"/>
      <c r="P45" s="385"/>
      <c r="Q45" s="385"/>
      <c r="R45" s="385"/>
      <c r="S45" s="386"/>
      <c r="T45" s="387"/>
      <c r="U45" s="388"/>
      <c r="V45" s="389"/>
      <c r="W45" s="390"/>
      <c r="X45" s="391"/>
      <c r="Y45" s="391"/>
      <c r="Z45" s="391"/>
      <c r="AA45" s="391"/>
      <c r="AB45" s="392" t="str">
        <f t="shared" si="0"/>
        <v/>
      </c>
      <c r="AC45" s="393"/>
      <c r="AD45" s="116"/>
      <c r="AE45" s="116"/>
      <c r="AF45" s="116"/>
      <c r="AG45" s="116"/>
      <c r="AH45" s="116"/>
      <c r="AI45" s="152"/>
      <c r="AJ45" s="115"/>
      <c r="AK45" s="152"/>
      <c r="AL45" s="115"/>
      <c r="AM45" s="152"/>
      <c r="AN45" s="115"/>
      <c r="AO45" s="152"/>
      <c r="AP45" s="165"/>
      <c r="AQ45" s="152"/>
      <c r="AR45" s="165"/>
      <c r="AS45" s="152"/>
      <c r="AT45" s="165"/>
      <c r="AU45" s="137"/>
      <c r="AV45" s="8"/>
      <c r="AW45" s="8"/>
      <c r="AX45" s="8"/>
      <c r="AY45" s="8"/>
      <c r="AZ45" s="8"/>
      <c r="BA45" s="8"/>
      <c r="BB45" s="8"/>
      <c r="BC45" s="8"/>
      <c r="BD45" s="8"/>
      <c r="BE45" s="8"/>
      <c r="BF45" s="8"/>
      <c r="BG45" s="8"/>
      <c r="BH45" s="8"/>
      <c r="BI45" s="8"/>
      <c r="BJ45" s="8"/>
      <c r="BK45" s="8"/>
      <c r="BL45" s="8"/>
      <c r="BM45" s="8"/>
      <c r="BN45" s="8"/>
      <c r="BO45" s="8"/>
      <c r="BP45" s="8"/>
      <c r="BQ45" s="8"/>
      <c r="BR45" s="8"/>
      <c r="BS45" s="8"/>
      <c r="BT45" s="8"/>
    </row>
    <row r="46" spans="1:72" ht="15" customHeight="1" x14ac:dyDescent="0.2">
      <c r="A46" s="382">
        <v>25</v>
      </c>
      <c r="B46" s="383"/>
      <c r="C46" s="384"/>
      <c r="D46" s="384"/>
      <c r="E46" s="384"/>
      <c r="F46" s="384"/>
      <c r="G46" s="384"/>
      <c r="H46" s="384"/>
      <c r="I46" s="384"/>
      <c r="J46" s="385"/>
      <c r="K46" s="385"/>
      <c r="L46" s="385"/>
      <c r="M46" s="385"/>
      <c r="N46" s="385"/>
      <c r="O46" s="385"/>
      <c r="P46" s="385"/>
      <c r="Q46" s="385"/>
      <c r="R46" s="385"/>
      <c r="S46" s="386"/>
      <c r="T46" s="387"/>
      <c r="U46" s="388"/>
      <c r="V46" s="389"/>
      <c r="W46" s="390"/>
      <c r="X46" s="391"/>
      <c r="Y46" s="391"/>
      <c r="Z46" s="391"/>
      <c r="AA46" s="391"/>
      <c r="AB46" s="392" t="str">
        <f t="shared" si="0"/>
        <v/>
      </c>
      <c r="AC46" s="393"/>
      <c r="AD46" s="116"/>
      <c r="AE46" s="116"/>
      <c r="AF46" s="116"/>
      <c r="AG46" s="116"/>
      <c r="AH46" s="116"/>
      <c r="AI46" s="152"/>
      <c r="AJ46" s="115"/>
      <c r="AK46" s="152"/>
      <c r="AL46" s="115"/>
      <c r="AM46" s="152"/>
      <c r="AN46" s="115"/>
      <c r="AO46" s="152"/>
      <c r="AP46" s="165"/>
      <c r="AQ46" s="152"/>
      <c r="AR46" s="165"/>
      <c r="AS46" s="152"/>
      <c r="AT46" s="165"/>
      <c r="AU46" s="137"/>
      <c r="AV46" s="8"/>
      <c r="AW46" s="8"/>
      <c r="AX46" s="8"/>
      <c r="AY46" s="8"/>
      <c r="AZ46" s="8"/>
      <c r="BA46" s="8"/>
      <c r="BB46" s="8"/>
      <c r="BC46" s="8"/>
      <c r="BD46" s="8"/>
      <c r="BE46" s="8"/>
      <c r="BF46" s="8"/>
      <c r="BG46" s="8"/>
      <c r="BH46" s="8"/>
      <c r="BI46" s="8"/>
      <c r="BJ46" s="8"/>
      <c r="BK46" s="8"/>
      <c r="BL46" s="8"/>
      <c r="BM46" s="8"/>
      <c r="BN46" s="8"/>
      <c r="BO46" s="8"/>
      <c r="BP46" s="8"/>
      <c r="BQ46" s="8"/>
      <c r="BR46" s="8"/>
      <c r="BS46" s="8"/>
      <c r="BT46" s="8"/>
    </row>
    <row r="47" spans="1:72" ht="15" customHeight="1" x14ac:dyDescent="0.2">
      <c r="A47" s="382">
        <v>26</v>
      </c>
      <c r="B47" s="383"/>
      <c r="C47" s="384"/>
      <c r="D47" s="384"/>
      <c r="E47" s="384"/>
      <c r="F47" s="384"/>
      <c r="G47" s="384"/>
      <c r="H47" s="384"/>
      <c r="I47" s="384"/>
      <c r="J47" s="385"/>
      <c r="K47" s="385"/>
      <c r="L47" s="385"/>
      <c r="M47" s="385"/>
      <c r="N47" s="385"/>
      <c r="O47" s="385"/>
      <c r="P47" s="385"/>
      <c r="Q47" s="385"/>
      <c r="R47" s="385"/>
      <c r="S47" s="386"/>
      <c r="T47" s="387"/>
      <c r="U47" s="388"/>
      <c r="V47" s="389"/>
      <c r="W47" s="390"/>
      <c r="X47" s="391"/>
      <c r="Y47" s="391"/>
      <c r="Z47" s="391"/>
      <c r="AA47" s="391"/>
      <c r="AB47" s="392" t="str">
        <f t="shared" si="0"/>
        <v/>
      </c>
      <c r="AC47" s="393"/>
      <c r="AD47" s="116"/>
      <c r="AE47" s="116"/>
      <c r="AF47" s="116"/>
      <c r="AG47" s="116"/>
      <c r="AH47" s="116"/>
      <c r="AI47" s="152"/>
      <c r="AJ47" s="115"/>
      <c r="AK47" s="152"/>
      <c r="AL47" s="115"/>
      <c r="AM47" s="152"/>
      <c r="AN47" s="115"/>
      <c r="AO47" s="152"/>
      <c r="AP47" s="165"/>
      <c r="AQ47" s="152"/>
      <c r="AR47" s="165"/>
      <c r="AS47" s="152"/>
      <c r="AT47" s="165"/>
      <c r="AU47" s="137"/>
      <c r="AV47" s="8"/>
      <c r="AW47" s="8"/>
      <c r="AX47" s="8"/>
      <c r="AY47" s="8"/>
      <c r="AZ47" s="8"/>
      <c r="BA47" s="8"/>
      <c r="BB47" s="8"/>
      <c r="BC47" s="8"/>
      <c r="BD47" s="8"/>
      <c r="BE47" s="8"/>
      <c r="BF47" s="8"/>
      <c r="BG47" s="8"/>
      <c r="BH47" s="8"/>
      <c r="BI47" s="8"/>
      <c r="BJ47" s="8"/>
      <c r="BK47" s="8"/>
      <c r="BL47" s="8"/>
      <c r="BM47" s="8"/>
      <c r="BN47" s="8"/>
      <c r="BO47" s="8"/>
      <c r="BP47" s="8"/>
      <c r="BQ47" s="8"/>
      <c r="BR47" s="8"/>
      <c r="BS47" s="8"/>
      <c r="BT47" s="8"/>
    </row>
    <row r="48" spans="1:72" ht="15" customHeight="1" x14ac:dyDescent="0.2">
      <c r="A48" s="382">
        <v>27</v>
      </c>
      <c r="B48" s="383"/>
      <c r="C48" s="384"/>
      <c r="D48" s="384"/>
      <c r="E48" s="384"/>
      <c r="F48" s="384"/>
      <c r="G48" s="384"/>
      <c r="H48" s="384"/>
      <c r="I48" s="384"/>
      <c r="J48" s="385"/>
      <c r="K48" s="385"/>
      <c r="L48" s="385"/>
      <c r="M48" s="385"/>
      <c r="N48" s="385"/>
      <c r="O48" s="385"/>
      <c r="P48" s="385"/>
      <c r="Q48" s="385"/>
      <c r="R48" s="385"/>
      <c r="S48" s="386"/>
      <c r="T48" s="387"/>
      <c r="U48" s="388"/>
      <c r="V48" s="389"/>
      <c r="W48" s="390"/>
      <c r="X48" s="391"/>
      <c r="Y48" s="391"/>
      <c r="Z48" s="391"/>
      <c r="AA48" s="391"/>
      <c r="AB48" s="392" t="str">
        <f t="shared" si="0"/>
        <v/>
      </c>
      <c r="AC48" s="393"/>
      <c r="AD48" s="116"/>
      <c r="AE48" s="116"/>
      <c r="AF48" s="116"/>
      <c r="AG48" s="116"/>
      <c r="AH48" s="116"/>
      <c r="AI48" s="152"/>
      <c r="AJ48" s="115"/>
      <c r="AK48" s="152"/>
      <c r="AL48" s="115"/>
      <c r="AM48" s="152"/>
      <c r="AN48" s="115"/>
      <c r="AO48" s="152"/>
      <c r="AP48" s="165"/>
      <c r="AQ48" s="152"/>
      <c r="AR48" s="165"/>
      <c r="AS48" s="152"/>
      <c r="AT48" s="165"/>
      <c r="AU48" s="137"/>
      <c r="AV48" s="8"/>
      <c r="AW48" s="8"/>
      <c r="AX48" s="8"/>
      <c r="AY48" s="8"/>
      <c r="AZ48" s="8"/>
      <c r="BA48" s="8"/>
      <c r="BB48" s="8"/>
      <c r="BC48" s="8"/>
      <c r="BD48" s="8"/>
      <c r="BE48" s="8"/>
      <c r="BF48" s="8"/>
      <c r="BG48" s="8"/>
      <c r="BH48" s="8"/>
      <c r="BI48" s="8"/>
      <c r="BJ48" s="8"/>
      <c r="BK48" s="8"/>
      <c r="BL48" s="8"/>
      <c r="BM48" s="8"/>
      <c r="BN48" s="8"/>
      <c r="BO48" s="8"/>
      <c r="BP48" s="8"/>
      <c r="BQ48" s="8"/>
      <c r="BR48" s="8"/>
      <c r="BS48" s="8"/>
      <c r="BT48" s="8"/>
    </row>
    <row r="49" spans="1:72" ht="15" customHeight="1" x14ac:dyDescent="0.2">
      <c r="A49" s="382">
        <v>28</v>
      </c>
      <c r="B49" s="383"/>
      <c r="C49" s="384"/>
      <c r="D49" s="384"/>
      <c r="E49" s="384"/>
      <c r="F49" s="384"/>
      <c r="G49" s="384"/>
      <c r="H49" s="384"/>
      <c r="I49" s="384"/>
      <c r="J49" s="385"/>
      <c r="K49" s="385"/>
      <c r="L49" s="385"/>
      <c r="M49" s="385"/>
      <c r="N49" s="385"/>
      <c r="O49" s="385"/>
      <c r="P49" s="385"/>
      <c r="Q49" s="385"/>
      <c r="R49" s="385"/>
      <c r="S49" s="386"/>
      <c r="T49" s="387"/>
      <c r="U49" s="388"/>
      <c r="V49" s="389"/>
      <c r="W49" s="390"/>
      <c r="X49" s="391"/>
      <c r="Y49" s="391"/>
      <c r="Z49" s="391"/>
      <c r="AA49" s="391"/>
      <c r="AB49" s="392" t="str">
        <f t="shared" si="0"/>
        <v/>
      </c>
      <c r="AC49" s="393"/>
      <c r="AD49" s="116"/>
      <c r="AE49" s="116"/>
      <c r="AF49" s="116"/>
      <c r="AG49" s="116"/>
      <c r="AH49" s="116"/>
      <c r="AI49" s="152"/>
      <c r="AJ49" s="115"/>
      <c r="AK49" s="152"/>
      <c r="AL49" s="115"/>
      <c r="AM49" s="152"/>
      <c r="AN49" s="115"/>
      <c r="AO49" s="152"/>
      <c r="AP49" s="165"/>
      <c r="AQ49" s="152"/>
      <c r="AR49" s="165"/>
      <c r="AS49" s="152"/>
      <c r="AT49" s="165"/>
      <c r="AU49" s="137"/>
      <c r="AV49" s="8"/>
      <c r="AW49" s="8"/>
      <c r="AX49" s="8"/>
      <c r="AY49" s="8"/>
      <c r="AZ49" s="8"/>
      <c r="BA49" s="8"/>
      <c r="BB49" s="8"/>
      <c r="BC49" s="8"/>
      <c r="BD49" s="8"/>
      <c r="BE49" s="8"/>
      <c r="BF49" s="8"/>
      <c r="BG49" s="8"/>
      <c r="BH49" s="8"/>
      <c r="BI49" s="8"/>
      <c r="BJ49" s="8"/>
      <c r="BK49" s="8"/>
      <c r="BL49" s="8"/>
      <c r="BM49" s="8"/>
      <c r="BN49" s="8"/>
      <c r="BO49" s="8"/>
      <c r="BP49" s="8"/>
      <c r="BQ49" s="8"/>
      <c r="BR49" s="8"/>
      <c r="BS49" s="8"/>
      <c r="BT49" s="8"/>
    </row>
    <row r="50" spans="1:72" ht="15" customHeight="1" x14ac:dyDescent="0.2">
      <c r="A50" s="382">
        <v>29</v>
      </c>
      <c r="B50" s="383"/>
      <c r="C50" s="384"/>
      <c r="D50" s="384"/>
      <c r="E50" s="384"/>
      <c r="F50" s="384"/>
      <c r="G50" s="384"/>
      <c r="H50" s="384"/>
      <c r="I50" s="384"/>
      <c r="J50" s="385"/>
      <c r="K50" s="385"/>
      <c r="L50" s="385"/>
      <c r="M50" s="385"/>
      <c r="N50" s="385"/>
      <c r="O50" s="385"/>
      <c r="P50" s="385"/>
      <c r="Q50" s="385"/>
      <c r="R50" s="385"/>
      <c r="S50" s="386"/>
      <c r="T50" s="387"/>
      <c r="U50" s="388"/>
      <c r="V50" s="389"/>
      <c r="W50" s="390"/>
      <c r="X50" s="391"/>
      <c r="Y50" s="391"/>
      <c r="Z50" s="391"/>
      <c r="AA50" s="391"/>
      <c r="AB50" s="392" t="str">
        <f t="shared" si="0"/>
        <v/>
      </c>
      <c r="AC50" s="393"/>
      <c r="AD50" s="116"/>
      <c r="AE50" s="116"/>
      <c r="AF50" s="116"/>
      <c r="AG50" s="116"/>
      <c r="AH50" s="116"/>
      <c r="AI50" s="152"/>
      <c r="AJ50" s="115"/>
      <c r="AK50" s="152"/>
      <c r="AL50" s="115"/>
      <c r="AM50" s="152"/>
      <c r="AN50" s="115"/>
      <c r="AO50" s="152"/>
      <c r="AP50" s="165"/>
      <c r="AQ50" s="152"/>
      <c r="AR50" s="165"/>
      <c r="AS50" s="152"/>
      <c r="AT50" s="165"/>
      <c r="AU50" s="137"/>
      <c r="AV50" s="8"/>
      <c r="AW50" s="8"/>
      <c r="AX50" s="8"/>
      <c r="AY50" s="8"/>
      <c r="AZ50" s="8"/>
      <c r="BA50" s="8"/>
      <c r="BB50" s="8"/>
      <c r="BC50" s="8"/>
      <c r="BD50" s="8"/>
      <c r="BE50" s="8"/>
      <c r="BF50" s="8"/>
      <c r="BG50" s="8"/>
      <c r="BH50" s="8"/>
      <c r="BI50" s="8"/>
      <c r="BJ50" s="8"/>
      <c r="BK50" s="8"/>
      <c r="BL50" s="8"/>
      <c r="BM50" s="8"/>
      <c r="BN50" s="8"/>
      <c r="BO50" s="8"/>
      <c r="BP50" s="8"/>
      <c r="BQ50" s="8"/>
      <c r="BR50" s="8"/>
      <c r="BS50" s="8"/>
      <c r="BT50" s="8"/>
    </row>
    <row r="51" spans="1:72" ht="15" customHeight="1" x14ac:dyDescent="0.2">
      <c r="A51" s="382">
        <v>30</v>
      </c>
      <c r="B51" s="383"/>
      <c r="C51" s="384"/>
      <c r="D51" s="384"/>
      <c r="E51" s="384"/>
      <c r="F51" s="384"/>
      <c r="G51" s="384"/>
      <c r="H51" s="384"/>
      <c r="I51" s="384"/>
      <c r="J51" s="385"/>
      <c r="K51" s="385"/>
      <c r="L51" s="385"/>
      <c r="M51" s="385"/>
      <c r="N51" s="385"/>
      <c r="O51" s="385"/>
      <c r="P51" s="385"/>
      <c r="Q51" s="385"/>
      <c r="R51" s="385"/>
      <c r="S51" s="386"/>
      <c r="T51" s="387"/>
      <c r="U51" s="388"/>
      <c r="V51" s="389"/>
      <c r="W51" s="390"/>
      <c r="X51" s="391"/>
      <c r="Y51" s="391"/>
      <c r="Z51" s="391"/>
      <c r="AA51" s="391"/>
      <c r="AB51" s="392" t="str">
        <f t="shared" si="0"/>
        <v/>
      </c>
      <c r="AC51" s="393"/>
      <c r="AD51" s="116"/>
      <c r="AE51" s="116"/>
      <c r="AF51" s="116"/>
      <c r="AG51" s="116"/>
      <c r="AH51" s="116"/>
      <c r="AI51" s="152"/>
      <c r="AJ51" s="115"/>
      <c r="AK51" s="152"/>
      <c r="AL51" s="115"/>
      <c r="AM51" s="152"/>
      <c r="AN51" s="115"/>
      <c r="AO51" s="152"/>
      <c r="AP51" s="165"/>
      <c r="AQ51" s="152"/>
      <c r="AR51" s="165"/>
      <c r="AS51" s="152"/>
      <c r="AT51" s="165"/>
      <c r="AU51" s="137"/>
      <c r="AV51" s="8"/>
      <c r="AW51" s="8"/>
      <c r="AX51" s="8"/>
      <c r="AY51" s="8"/>
      <c r="AZ51" s="8"/>
      <c r="BA51" s="8"/>
      <c r="BB51" s="8"/>
      <c r="BC51" s="8"/>
      <c r="BD51" s="8"/>
      <c r="BE51" s="8"/>
      <c r="BF51" s="8"/>
      <c r="BG51" s="8"/>
      <c r="BH51" s="8"/>
      <c r="BI51" s="8"/>
      <c r="BJ51" s="8"/>
      <c r="BK51" s="8"/>
      <c r="BL51" s="8"/>
      <c r="BM51" s="8"/>
      <c r="BN51" s="8"/>
      <c r="BO51" s="8"/>
      <c r="BP51" s="8"/>
      <c r="BQ51" s="8"/>
      <c r="BR51" s="8"/>
      <c r="BS51" s="8"/>
      <c r="BT51" s="8"/>
    </row>
    <row r="52" spans="1:72" ht="15" customHeight="1" x14ac:dyDescent="0.2">
      <c r="A52" s="382">
        <v>31</v>
      </c>
      <c r="B52" s="383"/>
      <c r="C52" s="384"/>
      <c r="D52" s="384"/>
      <c r="E52" s="384"/>
      <c r="F52" s="384"/>
      <c r="G52" s="384"/>
      <c r="H52" s="384"/>
      <c r="I52" s="384"/>
      <c r="J52" s="385"/>
      <c r="K52" s="385"/>
      <c r="L52" s="385"/>
      <c r="M52" s="385"/>
      <c r="N52" s="385"/>
      <c r="O52" s="385"/>
      <c r="P52" s="385"/>
      <c r="Q52" s="385"/>
      <c r="R52" s="385"/>
      <c r="S52" s="386"/>
      <c r="T52" s="387"/>
      <c r="U52" s="388"/>
      <c r="V52" s="389"/>
      <c r="W52" s="390"/>
      <c r="X52" s="391"/>
      <c r="Y52" s="391"/>
      <c r="Z52" s="391"/>
      <c r="AA52" s="391"/>
      <c r="AB52" s="392" t="str">
        <f t="shared" si="0"/>
        <v/>
      </c>
      <c r="AC52" s="393"/>
      <c r="AD52" s="116"/>
      <c r="AE52" s="116"/>
      <c r="AF52" s="116"/>
      <c r="AG52" s="116"/>
      <c r="AH52" s="116"/>
      <c r="AI52" s="152"/>
      <c r="AJ52" s="115"/>
      <c r="AK52" s="152"/>
      <c r="AL52" s="115"/>
      <c r="AM52" s="152"/>
      <c r="AN52" s="115"/>
      <c r="AO52" s="152"/>
      <c r="AP52" s="165"/>
      <c r="AQ52" s="152"/>
      <c r="AR52" s="165"/>
      <c r="AS52" s="152"/>
      <c r="AT52" s="165"/>
      <c r="AU52" s="137"/>
      <c r="AV52" s="8"/>
      <c r="AW52" s="8"/>
      <c r="AX52" s="8"/>
      <c r="AY52" s="8"/>
      <c r="AZ52" s="8"/>
      <c r="BA52" s="8"/>
      <c r="BB52" s="8"/>
      <c r="BC52" s="8"/>
      <c r="BD52" s="8"/>
      <c r="BE52" s="8"/>
      <c r="BF52" s="8"/>
      <c r="BG52" s="8"/>
      <c r="BH52" s="8"/>
      <c r="BI52" s="8"/>
      <c r="BJ52" s="8"/>
      <c r="BK52" s="8"/>
      <c r="BL52" s="8"/>
      <c r="BM52" s="8"/>
      <c r="BN52" s="8"/>
      <c r="BO52" s="8"/>
      <c r="BP52" s="8"/>
      <c r="BQ52" s="8"/>
      <c r="BR52" s="8"/>
      <c r="BS52" s="8"/>
      <c r="BT52" s="8"/>
    </row>
    <row r="53" spans="1:72" ht="15" customHeight="1" x14ac:dyDescent="0.2">
      <c r="A53" s="382">
        <v>32</v>
      </c>
      <c r="B53" s="383"/>
      <c r="C53" s="384"/>
      <c r="D53" s="384"/>
      <c r="E53" s="384"/>
      <c r="F53" s="384"/>
      <c r="G53" s="384"/>
      <c r="H53" s="384"/>
      <c r="I53" s="384"/>
      <c r="J53" s="385"/>
      <c r="K53" s="385"/>
      <c r="L53" s="385"/>
      <c r="M53" s="385"/>
      <c r="N53" s="385"/>
      <c r="O53" s="385"/>
      <c r="P53" s="385"/>
      <c r="Q53" s="385"/>
      <c r="R53" s="385"/>
      <c r="S53" s="386"/>
      <c r="T53" s="387"/>
      <c r="U53" s="388"/>
      <c r="V53" s="389"/>
      <c r="W53" s="390"/>
      <c r="X53" s="391"/>
      <c r="Y53" s="391"/>
      <c r="Z53" s="391"/>
      <c r="AA53" s="391"/>
      <c r="AB53" s="392" t="str">
        <f t="shared" si="0"/>
        <v/>
      </c>
      <c r="AC53" s="393"/>
      <c r="AD53" s="116"/>
      <c r="AE53" s="116"/>
      <c r="AF53" s="116"/>
      <c r="AG53" s="116"/>
      <c r="AH53" s="116"/>
      <c r="AI53" s="152"/>
      <c r="AJ53" s="115"/>
      <c r="AK53" s="152"/>
      <c r="AL53" s="115"/>
      <c r="AM53" s="152"/>
      <c r="AN53" s="115"/>
      <c r="AO53" s="152"/>
      <c r="AP53" s="165"/>
      <c r="AQ53" s="152"/>
      <c r="AR53" s="165"/>
      <c r="AS53" s="152"/>
      <c r="AT53" s="165"/>
      <c r="AU53" s="137"/>
      <c r="AV53" s="8"/>
      <c r="AW53" s="8"/>
      <c r="AX53" s="8"/>
      <c r="AY53" s="8"/>
      <c r="AZ53" s="8"/>
      <c r="BA53" s="8"/>
      <c r="BB53" s="8"/>
      <c r="BC53" s="8"/>
      <c r="BD53" s="8"/>
      <c r="BE53" s="8"/>
      <c r="BF53" s="8"/>
      <c r="BG53" s="8"/>
      <c r="BH53" s="8"/>
      <c r="BI53" s="8"/>
      <c r="BJ53" s="8"/>
      <c r="BK53" s="8"/>
      <c r="BL53" s="8"/>
      <c r="BM53" s="8"/>
      <c r="BN53" s="8"/>
      <c r="BO53" s="8"/>
      <c r="BP53" s="8"/>
      <c r="BQ53" s="8"/>
      <c r="BR53" s="8"/>
      <c r="BS53" s="8"/>
      <c r="BT53" s="8"/>
    </row>
    <row r="54" spans="1:72" ht="15" customHeight="1" x14ac:dyDescent="0.2">
      <c r="A54" s="382">
        <v>33</v>
      </c>
      <c r="B54" s="383"/>
      <c r="C54" s="384"/>
      <c r="D54" s="384"/>
      <c r="E54" s="384"/>
      <c r="F54" s="384"/>
      <c r="G54" s="384"/>
      <c r="H54" s="384"/>
      <c r="I54" s="384"/>
      <c r="J54" s="385"/>
      <c r="K54" s="385"/>
      <c r="L54" s="385"/>
      <c r="M54" s="385"/>
      <c r="N54" s="385"/>
      <c r="O54" s="385"/>
      <c r="P54" s="385"/>
      <c r="Q54" s="385"/>
      <c r="R54" s="385"/>
      <c r="S54" s="386"/>
      <c r="T54" s="387"/>
      <c r="U54" s="388"/>
      <c r="V54" s="389"/>
      <c r="W54" s="390"/>
      <c r="X54" s="391"/>
      <c r="Y54" s="391"/>
      <c r="Z54" s="391"/>
      <c r="AA54" s="391"/>
      <c r="AB54" s="392" t="str">
        <f t="shared" si="0"/>
        <v/>
      </c>
      <c r="AC54" s="393"/>
      <c r="AD54" s="116"/>
      <c r="AE54" s="116"/>
      <c r="AF54" s="116"/>
      <c r="AG54" s="116"/>
      <c r="AH54" s="116"/>
      <c r="AI54" s="152"/>
      <c r="AJ54" s="115"/>
      <c r="AK54" s="152"/>
      <c r="AL54" s="115"/>
      <c r="AM54" s="152"/>
      <c r="AN54" s="115"/>
      <c r="AO54" s="152"/>
      <c r="AP54" s="165"/>
      <c r="AQ54" s="152"/>
      <c r="AR54" s="165"/>
      <c r="AS54" s="152"/>
      <c r="AT54" s="165"/>
      <c r="AU54" s="137"/>
      <c r="AV54" s="8"/>
      <c r="AW54" s="8"/>
      <c r="AX54" s="8"/>
      <c r="AY54" s="8"/>
      <c r="AZ54" s="8"/>
      <c r="BA54" s="8"/>
      <c r="BB54" s="8"/>
      <c r="BC54" s="8"/>
      <c r="BD54" s="8"/>
      <c r="BE54" s="8"/>
      <c r="BF54" s="8"/>
      <c r="BG54" s="8"/>
      <c r="BH54" s="8"/>
      <c r="BI54" s="8"/>
      <c r="BJ54" s="8"/>
      <c r="BK54" s="8"/>
      <c r="BL54" s="8"/>
      <c r="BM54" s="8"/>
      <c r="BN54" s="8"/>
      <c r="BO54" s="8"/>
      <c r="BP54" s="8"/>
      <c r="BQ54" s="8"/>
      <c r="BR54" s="8"/>
      <c r="BS54" s="8"/>
      <c r="BT54" s="8"/>
    </row>
    <row r="55" spans="1:72" ht="15" customHeight="1" x14ac:dyDescent="0.2">
      <c r="A55" s="382">
        <v>34</v>
      </c>
      <c r="B55" s="383"/>
      <c r="C55" s="384"/>
      <c r="D55" s="384"/>
      <c r="E55" s="384"/>
      <c r="F55" s="384"/>
      <c r="G55" s="384"/>
      <c r="H55" s="384"/>
      <c r="I55" s="384"/>
      <c r="J55" s="385"/>
      <c r="K55" s="385"/>
      <c r="L55" s="385"/>
      <c r="M55" s="385"/>
      <c r="N55" s="385"/>
      <c r="O55" s="385"/>
      <c r="P55" s="385"/>
      <c r="Q55" s="385"/>
      <c r="R55" s="385"/>
      <c r="S55" s="386"/>
      <c r="T55" s="387"/>
      <c r="U55" s="388"/>
      <c r="V55" s="389"/>
      <c r="W55" s="390"/>
      <c r="X55" s="391"/>
      <c r="Y55" s="391"/>
      <c r="Z55" s="391"/>
      <c r="AA55" s="391"/>
      <c r="AB55" s="392" t="str">
        <f t="shared" si="0"/>
        <v/>
      </c>
      <c r="AC55" s="393"/>
      <c r="AD55" s="116"/>
      <c r="AE55" s="116"/>
      <c r="AF55" s="116"/>
      <c r="AG55" s="116"/>
      <c r="AH55" s="116"/>
      <c r="AI55" s="152"/>
      <c r="AJ55" s="115"/>
      <c r="AK55" s="152"/>
      <c r="AL55" s="115"/>
      <c r="AM55" s="152"/>
      <c r="AN55" s="115"/>
      <c r="AO55" s="152"/>
      <c r="AP55" s="165"/>
      <c r="AQ55" s="152"/>
      <c r="AR55" s="165"/>
      <c r="AS55" s="152"/>
      <c r="AT55" s="165"/>
      <c r="AU55" s="137"/>
      <c r="AV55" s="8"/>
      <c r="AW55" s="8"/>
      <c r="AX55" s="8"/>
      <c r="AY55" s="8"/>
      <c r="AZ55" s="8"/>
      <c r="BA55" s="8"/>
      <c r="BB55" s="8"/>
      <c r="BC55" s="8"/>
      <c r="BD55" s="8"/>
      <c r="BE55" s="8"/>
      <c r="BF55" s="8"/>
      <c r="BG55" s="8"/>
      <c r="BH55" s="8"/>
      <c r="BI55" s="8"/>
      <c r="BJ55" s="8"/>
      <c r="BK55" s="8"/>
      <c r="BL55" s="8"/>
      <c r="BM55" s="8"/>
      <c r="BN55" s="8"/>
      <c r="BO55" s="8"/>
      <c r="BP55" s="8"/>
      <c r="BQ55" s="8"/>
      <c r="BR55" s="8"/>
      <c r="BS55" s="8"/>
      <c r="BT55" s="8"/>
    </row>
    <row r="56" spans="1:72" ht="15" customHeight="1" x14ac:dyDescent="0.2">
      <c r="A56" s="382">
        <v>35</v>
      </c>
      <c r="B56" s="383"/>
      <c r="C56" s="384"/>
      <c r="D56" s="384"/>
      <c r="E56" s="384"/>
      <c r="F56" s="384"/>
      <c r="G56" s="384"/>
      <c r="H56" s="384"/>
      <c r="I56" s="384"/>
      <c r="J56" s="385"/>
      <c r="K56" s="385"/>
      <c r="L56" s="385"/>
      <c r="M56" s="385"/>
      <c r="N56" s="385"/>
      <c r="O56" s="385"/>
      <c r="P56" s="385"/>
      <c r="Q56" s="385"/>
      <c r="R56" s="385"/>
      <c r="S56" s="386"/>
      <c r="T56" s="387"/>
      <c r="U56" s="388"/>
      <c r="V56" s="389"/>
      <c r="W56" s="390"/>
      <c r="X56" s="391"/>
      <c r="Y56" s="391"/>
      <c r="Z56" s="391"/>
      <c r="AA56" s="391"/>
      <c r="AB56" s="392" t="str">
        <f t="shared" si="0"/>
        <v/>
      </c>
      <c r="AC56" s="393"/>
      <c r="AD56" s="116"/>
      <c r="AE56" s="116"/>
      <c r="AF56" s="116"/>
      <c r="AG56" s="116"/>
      <c r="AH56" s="116"/>
      <c r="AI56" s="152"/>
      <c r="AJ56" s="115"/>
      <c r="AK56" s="152"/>
      <c r="AL56" s="115"/>
      <c r="AM56" s="152"/>
      <c r="AN56" s="115"/>
      <c r="AO56" s="152"/>
      <c r="AP56" s="165"/>
      <c r="AQ56" s="152"/>
      <c r="AR56" s="165"/>
      <c r="AS56" s="152"/>
      <c r="AT56" s="165"/>
      <c r="AU56" s="137"/>
      <c r="AV56" s="8"/>
      <c r="AW56" s="8"/>
      <c r="AX56" s="8"/>
      <c r="AY56" s="8"/>
      <c r="AZ56" s="8"/>
      <c r="BA56" s="8"/>
      <c r="BB56" s="8"/>
      <c r="BC56" s="8"/>
      <c r="BD56" s="8"/>
      <c r="BE56" s="8"/>
      <c r="BF56" s="8"/>
      <c r="BG56" s="8"/>
      <c r="BH56" s="8"/>
      <c r="BI56" s="8"/>
      <c r="BJ56" s="8"/>
      <c r="BK56" s="8"/>
      <c r="BL56" s="8"/>
      <c r="BM56" s="8"/>
      <c r="BN56" s="8"/>
      <c r="BO56" s="8"/>
      <c r="BP56" s="8"/>
      <c r="BQ56" s="8"/>
      <c r="BR56" s="8"/>
      <c r="BS56" s="8"/>
      <c r="BT56" s="8"/>
    </row>
    <row r="57" spans="1:72" ht="15" customHeight="1" x14ac:dyDescent="0.2">
      <c r="A57" s="382">
        <v>36</v>
      </c>
      <c r="B57" s="383"/>
      <c r="C57" s="384"/>
      <c r="D57" s="384"/>
      <c r="E57" s="384"/>
      <c r="F57" s="384"/>
      <c r="G57" s="384"/>
      <c r="H57" s="384"/>
      <c r="I57" s="384"/>
      <c r="J57" s="385"/>
      <c r="K57" s="385"/>
      <c r="L57" s="385"/>
      <c r="M57" s="385"/>
      <c r="N57" s="385"/>
      <c r="O57" s="385"/>
      <c r="P57" s="385"/>
      <c r="Q57" s="385"/>
      <c r="R57" s="385"/>
      <c r="S57" s="386"/>
      <c r="T57" s="387"/>
      <c r="U57" s="388"/>
      <c r="V57" s="389"/>
      <c r="W57" s="390"/>
      <c r="X57" s="391"/>
      <c r="Y57" s="391"/>
      <c r="Z57" s="391"/>
      <c r="AA57" s="391"/>
      <c r="AB57" s="392" t="str">
        <f t="shared" si="0"/>
        <v/>
      </c>
      <c r="AC57" s="393"/>
      <c r="AD57" s="116"/>
      <c r="AE57" s="116"/>
      <c r="AF57" s="116"/>
      <c r="AG57" s="116"/>
      <c r="AH57" s="116"/>
      <c r="AI57" s="152"/>
      <c r="AJ57" s="115"/>
      <c r="AK57" s="152"/>
      <c r="AL57" s="115"/>
      <c r="AM57" s="152"/>
      <c r="AN57" s="115"/>
      <c r="AO57" s="152"/>
      <c r="AP57" s="165"/>
      <c r="AQ57" s="152"/>
      <c r="AR57" s="165"/>
      <c r="AS57" s="152"/>
      <c r="AT57" s="165"/>
      <c r="AU57" s="137"/>
      <c r="AV57" s="8"/>
      <c r="AW57" s="8"/>
      <c r="AX57" s="8"/>
      <c r="AY57" s="8"/>
      <c r="AZ57" s="8"/>
      <c r="BA57" s="8"/>
      <c r="BB57" s="8"/>
      <c r="BC57" s="8"/>
      <c r="BD57" s="8"/>
      <c r="BE57" s="8"/>
      <c r="BF57" s="8"/>
      <c r="BG57" s="8"/>
      <c r="BH57" s="8"/>
      <c r="BI57" s="8"/>
      <c r="BJ57" s="8"/>
      <c r="BK57" s="8"/>
      <c r="BL57" s="8"/>
      <c r="BM57" s="8"/>
      <c r="BN57" s="8"/>
      <c r="BO57" s="8"/>
      <c r="BP57" s="8"/>
      <c r="BQ57" s="8"/>
      <c r="BR57" s="8"/>
      <c r="BS57" s="8"/>
      <c r="BT57" s="8"/>
    </row>
    <row r="58" spans="1:72" ht="15" customHeight="1" x14ac:dyDescent="0.2">
      <c r="A58" s="382">
        <v>37</v>
      </c>
      <c r="B58" s="383"/>
      <c r="C58" s="384"/>
      <c r="D58" s="384"/>
      <c r="E58" s="384"/>
      <c r="F58" s="384"/>
      <c r="G58" s="384"/>
      <c r="H58" s="384"/>
      <c r="I58" s="384"/>
      <c r="J58" s="385"/>
      <c r="K58" s="385"/>
      <c r="L58" s="385"/>
      <c r="M58" s="385"/>
      <c r="N58" s="385"/>
      <c r="O58" s="385"/>
      <c r="P58" s="385"/>
      <c r="Q58" s="385"/>
      <c r="R58" s="385"/>
      <c r="S58" s="386"/>
      <c r="T58" s="387"/>
      <c r="U58" s="388"/>
      <c r="V58" s="389"/>
      <c r="W58" s="390"/>
      <c r="X58" s="391"/>
      <c r="Y58" s="391"/>
      <c r="Z58" s="391"/>
      <c r="AA58" s="391"/>
      <c r="AB58" s="392" t="str">
        <f t="shared" si="0"/>
        <v/>
      </c>
      <c r="AC58" s="393"/>
      <c r="AD58" s="116"/>
      <c r="AE58" s="116"/>
      <c r="AF58" s="116"/>
      <c r="AG58" s="116"/>
      <c r="AH58" s="116"/>
      <c r="AI58" s="152"/>
      <c r="AJ58" s="115"/>
      <c r="AK58" s="152"/>
      <c r="AL58" s="115"/>
      <c r="AM58" s="152"/>
      <c r="AN58" s="115"/>
      <c r="AO58" s="152"/>
      <c r="AP58" s="165"/>
      <c r="AQ58" s="152"/>
      <c r="AR58" s="165"/>
      <c r="AS58" s="152"/>
      <c r="AT58" s="165"/>
      <c r="AU58" s="137"/>
      <c r="AV58" s="8"/>
      <c r="AW58" s="8"/>
      <c r="AX58" s="8"/>
      <c r="AY58" s="8"/>
      <c r="AZ58" s="8"/>
      <c r="BA58" s="8"/>
      <c r="BB58" s="8"/>
      <c r="BC58" s="8"/>
      <c r="BD58" s="8"/>
      <c r="BE58" s="8"/>
      <c r="BF58" s="8"/>
      <c r="BG58" s="8"/>
      <c r="BH58" s="8"/>
      <c r="BI58" s="8"/>
      <c r="BJ58" s="8"/>
      <c r="BK58" s="8"/>
      <c r="BL58" s="8"/>
      <c r="BM58" s="8"/>
      <c r="BN58" s="8"/>
      <c r="BO58" s="8"/>
      <c r="BP58" s="8"/>
      <c r="BQ58" s="8"/>
      <c r="BR58" s="8"/>
      <c r="BS58" s="8"/>
      <c r="BT58" s="8"/>
    </row>
    <row r="59" spans="1:72" ht="15" customHeight="1" x14ac:dyDescent="0.2">
      <c r="A59" s="382">
        <v>38</v>
      </c>
      <c r="B59" s="383"/>
      <c r="C59" s="384"/>
      <c r="D59" s="384"/>
      <c r="E59" s="384"/>
      <c r="F59" s="384"/>
      <c r="G59" s="384"/>
      <c r="H59" s="384"/>
      <c r="I59" s="384"/>
      <c r="J59" s="385"/>
      <c r="K59" s="385"/>
      <c r="L59" s="385"/>
      <c r="M59" s="385"/>
      <c r="N59" s="385"/>
      <c r="O59" s="385"/>
      <c r="P59" s="385"/>
      <c r="Q59" s="385"/>
      <c r="R59" s="385"/>
      <c r="S59" s="386"/>
      <c r="T59" s="387"/>
      <c r="U59" s="388"/>
      <c r="V59" s="389"/>
      <c r="W59" s="390"/>
      <c r="X59" s="391"/>
      <c r="Y59" s="391"/>
      <c r="Z59" s="391"/>
      <c r="AA59" s="391"/>
      <c r="AB59" s="392" t="str">
        <f t="shared" si="0"/>
        <v/>
      </c>
      <c r="AC59" s="393"/>
      <c r="AD59" s="116"/>
      <c r="AE59" s="116"/>
      <c r="AF59" s="116"/>
      <c r="AG59" s="116"/>
      <c r="AH59" s="116"/>
      <c r="AI59" s="152"/>
      <c r="AJ59" s="115"/>
      <c r="AK59" s="152"/>
      <c r="AL59" s="115"/>
      <c r="AM59" s="152"/>
      <c r="AN59" s="115"/>
      <c r="AO59" s="152"/>
      <c r="AP59" s="165"/>
      <c r="AQ59" s="152"/>
      <c r="AR59" s="165"/>
      <c r="AS59" s="152"/>
      <c r="AT59" s="165"/>
      <c r="AU59" s="137"/>
      <c r="AV59" s="8"/>
      <c r="AW59" s="8"/>
      <c r="AX59" s="8"/>
      <c r="AY59" s="8"/>
      <c r="AZ59" s="8"/>
      <c r="BA59" s="8"/>
      <c r="BB59" s="8"/>
      <c r="BC59" s="8"/>
      <c r="BD59" s="8"/>
      <c r="BE59" s="8"/>
      <c r="BF59" s="8"/>
      <c r="BG59" s="8"/>
      <c r="BH59" s="8"/>
      <c r="BI59" s="8"/>
      <c r="BJ59" s="8"/>
      <c r="BK59" s="8"/>
      <c r="BL59" s="8"/>
      <c r="BM59" s="8"/>
      <c r="BN59" s="8"/>
      <c r="BO59" s="8"/>
      <c r="BP59" s="8"/>
      <c r="BQ59" s="8"/>
      <c r="BR59" s="8"/>
      <c r="BS59" s="8"/>
      <c r="BT59" s="8"/>
    </row>
    <row r="60" spans="1:72" ht="15" customHeight="1" x14ac:dyDescent="0.2">
      <c r="A60" s="382">
        <v>39</v>
      </c>
      <c r="B60" s="383"/>
      <c r="C60" s="384"/>
      <c r="D60" s="384"/>
      <c r="E60" s="384"/>
      <c r="F60" s="384"/>
      <c r="G60" s="384"/>
      <c r="H60" s="384"/>
      <c r="I60" s="384"/>
      <c r="J60" s="385"/>
      <c r="K60" s="385"/>
      <c r="L60" s="385"/>
      <c r="M60" s="385"/>
      <c r="N60" s="385"/>
      <c r="O60" s="385"/>
      <c r="P60" s="385"/>
      <c r="Q60" s="385"/>
      <c r="R60" s="385"/>
      <c r="S60" s="386"/>
      <c r="T60" s="387"/>
      <c r="U60" s="388"/>
      <c r="V60" s="389"/>
      <c r="W60" s="390"/>
      <c r="X60" s="391"/>
      <c r="Y60" s="391"/>
      <c r="Z60" s="391"/>
      <c r="AA60" s="391"/>
      <c r="AB60" s="392" t="str">
        <f t="shared" si="0"/>
        <v/>
      </c>
      <c r="AC60" s="393"/>
      <c r="AD60" s="116"/>
      <c r="AE60" s="116"/>
      <c r="AF60" s="116"/>
      <c r="AG60" s="116"/>
      <c r="AH60" s="116"/>
      <c r="AI60" s="152"/>
      <c r="AJ60" s="115"/>
      <c r="AK60" s="152"/>
      <c r="AL60" s="115"/>
      <c r="AM60" s="152"/>
      <c r="AN60" s="115"/>
      <c r="AO60" s="152"/>
      <c r="AP60" s="165"/>
      <c r="AQ60" s="152"/>
      <c r="AR60" s="165"/>
      <c r="AS60" s="152"/>
      <c r="AT60" s="165"/>
      <c r="AU60" s="137"/>
      <c r="AV60" s="8"/>
      <c r="AW60" s="8"/>
      <c r="AX60" s="8"/>
      <c r="AY60" s="8"/>
      <c r="AZ60" s="8"/>
      <c r="BA60" s="8"/>
      <c r="BB60" s="8"/>
      <c r="BC60" s="8"/>
      <c r="BD60" s="8"/>
      <c r="BE60" s="8"/>
      <c r="BF60" s="8"/>
      <c r="BG60" s="8"/>
      <c r="BH60" s="8"/>
      <c r="BI60" s="8"/>
      <c r="BJ60" s="8"/>
      <c r="BK60" s="8"/>
      <c r="BL60" s="8"/>
      <c r="BM60" s="8"/>
      <c r="BN60" s="8"/>
      <c r="BO60" s="8"/>
      <c r="BP60" s="8"/>
      <c r="BQ60" s="8"/>
      <c r="BR60" s="8"/>
      <c r="BS60" s="8"/>
      <c r="BT60" s="8"/>
    </row>
    <row r="61" spans="1:72" ht="15" customHeight="1" thickBot="1" x14ac:dyDescent="0.25">
      <c r="A61" s="445">
        <v>40</v>
      </c>
      <c r="B61" s="446"/>
      <c r="C61" s="447"/>
      <c r="D61" s="447"/>
      <c r="E61" s="447"/>
      <c r="F61" s="447"/>
      <c r="G61" s="447"/>
      <c r="H61" s="447"/>
      <c r="I61" s="447"/>
      <c r="J61" s="448"/>
      <c r="K61" s="448"/>
      <c r="L61" s="448"/>
      <c r="M61" s="448"/>
      <c r="N61" s="448"/>
      <c r="O61" s="448"/>
      <c r="P61" s="448"/>
      <c r="Q61" s="448"/>
      <c r="R61" s="448"/>
      <c r="S61" s="449"/>
      <c r="T61" s="450"/>
      <c r="U61" s="451"/>
      <c r="V61" s="452"/>
      <c r="W61" s="453"/>
      <c r="X61" s="454"/>
      <c r="Y61" s="454"/>
      <c r="Z61" s="454"/>
      <c r="AA61" s="454"/>
      <c r="AB61" s="455" t="str">
        <f t="shared" si="0"/>
        <v/>
      </c>
      <c r="AC61" s="456"/>
      <c r="AD61" s="122"/>
      <c r="AE61" s="122"/>
      <c r="AF61" s="122"/>
      <c r="AG61" s="122"/>
      <c r="AH61" s="122"/>
      <c r="AI61" s="153"/>
      <c r="AJ61" s="121"/>
      <c r="AK61" s="153"/>
      <c r="AL61" s="121"/>
      <c r="AM61" s="153"/>
      <c r="AN61" s="121"/>
      <c r="AO61" s="153"/>
      <c r="AP61" s="166"/>
      <c r="AQ61" s="153"/>
      <c r="AR61" s="166"/>
      <c r="AS61" s="153"/>
      <c r="AT61" s="166"/>
      <c r="AU61" s="138"/>
      <c r="AV61" s="8"/>
      <c r="AW61" s="8"/>
      <c r="AX61" s="8"/>
      <c r="AY61" s="8"/>
      <c r="AZ61" s="8"/>
      <c r="BA61" s="8"/>
      <c r="BB61" s="8"/>
      <c r="BC61" s="8"/>
      <c r="BD61" s="8"/>
      <c r="BE61" s="8"/>
      <c r="BF61" s="8"/>
      <c r="BG61" s="8"/>
      <c r="BH61" s="8"/>
      <c r="BI61" s="8"/>
      <c r="BJ61" s="8"/>
      <c r="BK61" s="8"/>
      <c r="BL61" s="8"/>
      <c r="BM61" s="8"/>
      <c r="BN61" s="8"/>
      <c r="BO61" s="8"/>
      <c r="BP61" s="8"/>
      <c r="BQ61" s="8"/>
      <c r="BR61" s="8"/>
      <c r="BS61" s="8"/>
      <c r="BT61" s="8"/>
    </row>
    <row r="62" spans="1:72" x14ac:dyDescent="0.2">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row>
  </sheetData>
  <sheetProtection sheet="1" selectLockedCells="1"/>
  <protectedRanges>
    <protectedRange sqref="G6:X17" name="範囲1"/>
    <protectedRange sqref="C22:R61 U22:AA61 AD22:AU61" name="範囲2"/>
    <protectedRange sqref="S22:T61" name="範囲7"/>
    <protectedRange sqref="AB22:AC61" name="範囲2_1"/>
  </protectedRanges>
  <mergeCells count="370">
    <mergeCell ref="A61:B61"/>
    <mergeCell ref="C61:I61"/>
    <mergeCell ref="J61:R61"/>
    <mergeCell ref="S61:T61"/>
    <mergeCell ref="U61:W61"/>
    <mergeCell ref="X61:Y61"/>
    <mergeCell ref="Z61:AA61"/>
    <mergeCell ref="AB61:AC61"/>
    <mergeCell ref="A59:B59"/>
    <mergeCell ref="C59:I59"/>
    <mergeCell ref="J59:R59"/>
    <mergeCell ref="S59:T59"/>
    <mergeCell ref="U59:W59"/>
    <mergeCell ref="X59:Y59"/>
    <mergeCell ref="Z59:AA59"/>
    <mergeCell ref="AB59:AC59"/>
    <mergeCell ref="A60:B60"/>
    <mergeCell ref="C60:I60"/>
    <mergeCell ref="J60:R60"/>
    <mergeCell ref="S60:T60"/>
    <mergeCell ref="U60:W60"/>
    <mergeCell ref="X60:Y60"/>
    <mergeCell ref="Z60:AA60"/>
    <mergeCell ref="AB60:AC60"/>
    <mergeCell ref="AD18:AU18"/>
    <mergeCell ref="A58:B58"/>
    <mergeCell ref="C58:I58"/>
    <mergeCell ref="J58:R58"/>
    <mergeCell ref="S58:T58"/>
    <mergeCell ref="U58:W58"/>
    <mergeCell ref="X58:Y58"/>
    <mergeCell ref="Z58:AA58"/>
    <mergeCell ref="AB58:AC58"/>
    <mergeCell ref="A47:B47"/>
    <mergeCell ref="A48:B48"/>
    <mergeCell ref="A49:B49"/>
    <mergeCell ref="A56:B56"/>
    <mergeCell ref="A57:B57"/>
    <mergeCell ref="Z56:AA56"/>
    <mergeCell ref="C48:I48"/>
    <mergeCell ref="J48:R48"/>
    <mergeCell ref="X47:Y47"/>
    <mergeCell ref="Z47:AA47"/>
    <mergeCell ref="X57:Y57"/>
    <mergeCell ref="C57:I57"/>
    <mergeCell ref="J57:R57"/>
    <mergeCell ref="C56:I56"/>
    <mergeCell ref="J56:R56"/>
    <mergeCell ref="C49:I49"/>
    <mergeCell ref="U49:W49"/>
    <mergeCell ref="X49:Y49"/>
    <mergeCell ref="Z49:AA49"/>
    <mergeCell ref="J49:R49"/>
    <mergeCell ref="AB49:AC49"/>
    <mergeCell ref="AB56:AC56"/>
    <mergeCell ref="AB24:AC24"/>
    <mergeCell ref="Z25:AA25"/>
    <mergeCell ref="X40:Y40"/>
    <mergeCell ref="X42:Y42"/>
    <mergeCell ref="U34:W34"/>
    <mergeCell ref="X34:Y34"/>
    <mergeCell ref="Z34:AA34"/>
    <mergeCell ref="C33:I33"/>
    <mergeCell ref="S32:T32"/>
    <mergeCell ref="S33:T33"/>
    <mergeCell ref="S34:T34"/>
    <mergeCell ref="J29:R29"/>
    <mergeCell ref="C29:I29"/>
    <mergeCell ref="AB29:AC29"/>
    <mergeCell ref="U29:W29"/>
    <mergeCell ref="X29:Y29"/>
    <mergeCell ref="Z42:AA42"/>
    <mergeCell ref="AB41:AC41"/>
    <mergeCell ref="Z40:AA40"/>
    <mergeCell ref="X39:Y39"/>
    <mergeCell ref="Z39:AA39"/>
    <mergeCell ref="AB38:AC38"/>
    <mergeCell ref="X38:Y38"/>
    <mergeCell ref="Z38:AA38"/>
    <mergeCell ref="AB36:AC36"/>
    <mergeCell ref="Z36:AA36"/>
    <mergeCell ref="AB37:AC37"/>
    <mergeCell ref="Z37:AA37"/>
    <mergeCell ref="C47:I47"/>
    <mergeCell ref="J47:R47"/>
    <mergeCell ref="X44:Y44"/>
    <mergeCell ref="Z44:AA44"/>
    <mergeCell ref="U46:W46"/>
    <mergeCell ref="AB46:AC46"/>
    <mergeCell ref="X46:Y46"/>
    <mergeCell ref="Z46:AA46"/>
    <mergeCell ref="J45:R45"/>
    <mergeCell ref="C45:I45"/>
    <mergeCell ref="AB45:AC45"/>
    <mergeCell ref="AB47:AC47"/>
    <mergeCell ref="U47:W47"/>
    <mergeCell ref="S47:T47"/>
    <mergeCell ref="S46:T46"/>
    <mergeCell ref="Z35:AA35"/>
    <mergeCell ref="AB34:AC34"/>
    <mergeCell ref="J31:R31"/>
    <mergeCell ref="A31:B31"/>
    <mergeCell ref="C31:I31"/>
    <mergeCell ref="Z31:AA31"/>
    <mergeCell ref="J35:R35"/>
    <mergeCell ref="AB35:AC35"/>
    <mergeCell ref="C35:I35"/>
    <mergeCell ref="S35:T35"/>
    <mergeCell ref="A35:B35"/>
    <mergeCell ref="S30:T30"/>
    <mergeCell ref="S31:T31"/>
    <mergeCell ref="C23:I23"/>
    <mergeCell ref="J28:R28"/>
    <mergeCell ref="A34:B34"/>
    <mergeCell ref="C34:I34"/>
    <mergeCell ref="A33:B33"/>
    <mergeCell ref="X35:Y35"/>
    <mergeCell ref="J34:R34"/>
    <mergeCell ref="A28:B28"/>
    <mergeCell ref="C28:I28"/>
    <mergeCell ref="S29:T29"/>
    <mergeCell ref="A27:B27"/>
    <mergeCell ref="S26:T26"/>
    <mergeCell ref="S27:T27"/>
    <mergeCell ref="A30:B30"/>
    <mergeCell ref="C30:I30"/>
    <mergeCell ref="J30:R30"/>
    <mergeCell ref="A23:B23"/>
    <mergeCell ref="A36:B36"/>
    <mergeCell ref="C36:I36"/>
    <mergeCell ref="C39:I39"/>
    <mergeCell ref="A38:B38"/>
    <mergeCell ref="C38:I38"/>
    <mergeCell ref="A37:B37"/>
    <mergeCell ref="AJ20:AK20"/>
    <mergeCell ref="U23:W23"/>
    <mergeCell ref="X23:Y23"/>
    <mergeCell ref="Z23:AA23"/>
    <mergeCell ref="AB22:AC22"/>
    <mergeCell ref="AB30:AC30"/>
    <mergeCell ref="U30:W30"/>
    <mergeCell ref="U37:W37"/>
    <mergeCell ref="X37:Y37"/>
    <mergeCell ref="J36:R36"/>
    <mergeCell ref="J37:R37"/>
    <mergeCell ref="C37:I37"/>
    <mergeCell ref="U36:W36"/>
    <mergeCell ref="X36:Y36"/>
    <mergeCell ref="U35:W35"/>
    <mergeCell ref="X30:Y30"/>
    <mergeCell ref="Z30:AA30"/>
    <mergeCell ref="AB31:AC31"/>
    <mergeCell ref="J39:R39"/>
    <mergeCell ref="U40:W40"/>
    <mergeCell ref="A46:B46"/>
    <mergeCell ref="C46:I46"/>
    <mergeCell ref="J46:R46"/>
    <mergeCell ref="J44:R44"/>
    <mergeCell ref="X43:Y43"/>
    <mergeCell ref="J43:R43"/>
    <mergeCell ref="A43:B43"/>
    <mergeCell ref="C43:I43"/>
    <mergeCell ref="A42:B42"/>
    <mergeCell ref="C42:I42"/>
    <mergeCell ref="A44:B44"/>
    <mergeCell ref="C44:I44"/>
    <mergeCell ref="C41:I41"/>
    <mergeCell ref="J42:R42"/>
    <mergeCell ref="X41:Y41"/>
    <mergeCell ref="J41:R41"/>
    <mergeCell ref="A41:B41"/>
    <mergeCell ref="U43:W43"/>
    <mergeCell ref="A40:B40"/>
    <mergeCell ref="C40:I40"/>
    <mergeCell ref="J40:R40"/>
    <mergeCell ref="AB43:AC43"/>
    <mergeCell ref="Z45:AA45"/>
    <mergeCell ref="X45:Y45"/>
    <mergeCell ref="U45:W45"/>
    <mergeCell ref="Z41:AA41"/>
    <mergeCell ref="AB40:AC40"/>
    <mergeCell ref="A32:B32"/>
    <mergeCell ref="C32:I32"/>
    <mergeCell ref="U33:W33"/>
    <mergeCell ref="X33:Y33"/>
    <mergeCell ref="J32:R32"/>
    <mergeCell ref="Z33:AA33"/>
    <mergeCell ref="AB32:AC32"/>
    <mergeCell ref="U32:W32"/>
    <mergeCell ref="X32:Y32"/>
    <mergeCell ref="Z32:AA32"/>
    <mergeCell ref="J33:R33"/>
    <mergeCell ref="AB33:AC33"/>
    <mergeCell ref="A45:B45"/>
    <mergeCell ref="S45:T45"/>
    <mergeCell ref="U39:W39"/>
    <mergeCell ref="J38:R38"/>
    <mergeCell ref="U38:W38"/>
    <mergeCell ref="A39:B39"/>
    <mergeCell ref="Z29:AA29"/>
    <mergeCell ref="A29:B29"/>
    <mergeCell ref="AB23:AC23"/>
    <mergeCell ref="C25:I25"/>
    <mergeCell ref="A24:B24"/>
    <mergeCell ref="C24:I24"/>
    <mergeCell ref="J25:R25"/>
    <mergeCell ref="U24:W24"/>
    <mergeCell ref="X24:Y24"/>
    <mergeCell ref="Z24:AA24"/>
    <mergeCell ref="A25:B25"/>
    <mergeCell ref="U25:W25"/>
    <mergeCell ref="X25:Y25"/>
    <mergeCell ref="J24:R24"/>
    <mergeCell ref="AB25:AC25"/>
    <mergeCell ref="S23:T23"/>
    <mergeCell ref="S24:T24"/>
    <mergeCell ref="S25:T25"/>
    <mergeCell ref="S28:T28"/>
    <mergeCell ref="J27:R27"/>
    <mergeCell ref="C27:I27"/>
    <mergeCell ref="A26:B26"/>
    <mergeCell ref="C26:I26"/>
    <mergeCell ref="J26:R26"/>
    <mergeCell ref="A13:F13"/>
    <mergeCell ref="Z19:AA21"/>
    <mergeCell ref="S18:T21"/>
    <mergeCell ref="S22:T22"/>
    <mergeCell ref="U22:W22"/>
    <mergeCell ref="X22:Y22"/>
    <mergeCell ref="U18:AA18"/>
    <mergeCell ref="U19:W21"/>
    <mergeCell ref="X19:Y21"/>
    <mergeCell ref="Z22:AA22"/>
    <mergeCell ref="G13:X13"/>
    <mergeCell ref="G14:X14"/>
    <mergeCell ref="G15:X15"/>
    <mergeCell ref="G16:X16"/>
    <mergeCell ref="J22:R22"/>
    <mergeCell ref="A22:B22"/>
    <mergeCell ref="C22:I22"/>
    <mergeCell ref="G3:X3"/>
    <mergeCell ref="G4:X4"/>
    <mergeCell ref="G5:X5"/>
    <mergeCell ref="G6:X6"/>
    <mergeCell ref="G12:X12"/>
    <mergeCell ref="G7:X7"/>
    <mergeCell ref="G8:X8"/>
    <mergeCell ref="G9:X9"/>
    <mergeCell ref="G10:X10"/>
    <mergeCell ref="G11:X11"/>
    <mergeCell ref="AT19:AU20"/>
    <mergeCell ref="AP19:AS19"/>
    <mergeCell ref="AL19:AO19"/>
    <mergeCell ref="AL20:AM20"/>
    <mergeCell ref="AN20:AO20"/>
    <mergeCell ref="AP20:AQ20"/>
    <mergeCell ref="AR20:AS20"/>
    <mergeCell ref="S38:T38"/>
    <mergeCell ref="S39:T39"/>
    <mergeCell ref="AB27:AC27"/>
    <mergeCell ref="AB28:AC28"/>
    <mergeCell ref="U28:W28"/>
    <mergeCell ref="X28:Y28"/>
    <mergeCell ref="Z28:AA28"/>
    <mergeCell ref="AB18:AC21"/>
    <mergeCell ref="U27:W27"/>
    <mergeCell ref="X27:Y27"/>
    <mergeCell ref="Z27:AA27"/>
    <mergeCell ref="AB26:AC26"/>
    <mergeCell ref="U26:W26"/>
    <mergeCell ref="X26:Y26"/>
    <mergeCell ref="Z26:AA26"/>
    <mergeCell ref="U31:W31"/>
    <mergeCell ref="X31:Y31"/>
    <mergeCell ref="U48:W48"/>
    <mergeCell ref="X48:Y48"/>
    <mergeCell ref="Z48:AA48"/>
    <mergeCell ref="U56:W56"/>
    <mergeCell ref="X56:Y56"/>
    <mergeCell ref="S57:T57"/>
    <mergeCell ref="Z57:AA57"/>
    <mergeCell ref="Z51:AA51"/>
    <mergeCell ref="AB51:AC51"/>
    <mergeCell ref="S52:T52"/>
    <mergeCell ref="U52:W52"/>
    <mergeCell ref="X52:Y52"/>
    <mergeCell ref="Z52:AA52"/>
    <mergeCell ref="AB52:AC52"/>
    <mergeCell ref="S48:T48"/>
    <mergeCell ref="S49:T49"/>
    <mergeCell ref="S56:T56"/>
    <mergeCell ref="AB57:AC57"/>
    <mergeCell ref="U57:W57"/>
    <mergeCell ref="X53:Y53"/>
    <mergeCell ref="Z53:AA53"/>
    <mergeCell ref="U51:W51"/>
    <mergeCell ref="X51:Y51"/>
    <mergeCell ref="AB48:AC48"/>
    <mergeCell ref="A4:F4"/>
    <mergeCell ref="A3:F3"/>
    <mergeCell ref="S36:T36"/>
    <mergeCell ref="S37:T37"/>
    <mergeCell ref="A16:F16"/>
    <mergeCell ref="A15:F15"/>
    <mergeCell ref="A14:F14"/>
    <mergeCell ref="AD19:AE19"/>
    <mergeCell ref="AB44:AC44"/>
    <mergeCell ref="U44:W44"/>
    <mergeCell ref="AB39:AC39"/>
    <mergeCell ref="Z43:AA43"/>
    <mergeCell ref="AB42:AC42"/>
    <mergeCell ref="U42:W42"/>
    <mergeCell ref="U41:W41"/>
    <mergeCell ref="S40:T40"/>
    <mergeCell ref="S41:T41"/>
    <mergeCell ref="S42:T42"/>
    <mergeCell ref="S43:T43"/>
    <mergeCell ref="S44:T44"/>
    <mergeCell ref="A18:B21"/>
    <mergeCell ref="J23:R23"/>
    <mergeCell ref="C18:I21"/>
    <mergeCell ref="J18:R21"/>
    <mergeCell ref="A12:F12"/>
    <mergeCell ref="A11:F11"/>
    <mergeCell ref="A10:F10"/>
    <mergeCell ref="A9:F9"/>
    <mergeCell ref="A8:F8"/>
    <mergeCell ref="A7:F7"/>
    <mergeCell ref="A6:F6"/>
    <mergeCell ref="A5:F5"/>
    <mergeCell ref="AB53:AC53"/>
    <mergeCell ref="A52:B52"/>
    <mergeCell ref="C52:I52"/>
    <mergeCell ref="J52:R52"/>
    <mergeCell ref="A50:B50"/>
    <mergeCell ref="C50:I50"/>
    <mergeCell ref="J50:R50"/>
    <mergeCell ref="S50:T50"/>
    <mergeCell ref="U50:W50"/>
    <mergeCell ref="X50:Y50"/>
    <mergeCell ref="Z50:AA50"/>
    <mergeCell ref="AB50:AC50"/>
    <mergeCell ref="A51:B51"/>
    <mergeCell ref="C51:I51"/>
    <mergeCell ref="J51:R51"/>
    <mergeCell ref="S51:T51"/>
    <mergeCell ref="AH19:AK19"/>
    <mergeCell ref="AH20:AI20"/>
    <mergeCell ref="AF19:AG19"/>
    <mergeCell ref="A55:B55"/>
    <mergeCell ref="C55:I55"/>
    <mergeCell ref="J55:R55"/>
    <mergeCell ref="S55:T55"/>
    <mergeCell ref="U55:W55"/>
    <mergeCell ref="X55:Y55"/>
    <mergeCell ref="Z55:AA55"/>
    <mergeCell ref="AB55:AC55"/>
    <mergeCell ref="A54:B54"/>
    <mergeCell ref="C54:I54"/>
    <mergeCell ref="J54:R54"/>
    <mergeCell ref="S54:T54"/>
    <mergeCell ref="U54:W54"/>
    <mergeCell ref="X54:Y54"/>
    <mergeCell ref="Z54:AA54"/>
    <mergeCell ref="AB54:AC54"/>
    <mergeCell ref="A53:B53"/>
    <mergeCell ref="C53:I53"/>
    <mergeCell ref="J53:R53"/>
    <mergeCell ref="S53:T53"/>
    <mergeCell ref="U53:W53"/>
  </mergeCells>
  <phoneticPr fontId="3"/>
  <dataValidations count="6">
    <dataValidation type="list" allowBlank="1" showInputMessage="1" showErrorMessage="1" sqref="AI22:AI61 AK22:AK61 AM22:AM61 AO22:AO61" xr:uid="{C34DA659-E6A5-42C8-9EB4-0ADD499B058E}">
      <formula1>"1,2,R"</formula1>
    </dataValidation>
    <dataValidation type="list" allowBlank="1" showInputMessage="1" showErrorMessage="1" sqref="AQ22:AQ61 AS22:AS61" xr:uid="{5F2D79AB-48AE-48C1-B9D4-8890FA932288}">
      <formula1>"1,2,3,4,5,6,7,8,R1,R2"</formula1>
    </dataValidation>
    <dataValidation type="list" allowBlank="1" showInputMessage="1" showErrorMessage="1" sqref="AU22:AU61" xr:uid="{EF34AF4F-D25C-49FC-BAE6-96E1049F300F}">
      <formula1>"1,2,3,4,5,6,7,8,9,10,R1,R2"</formula1>
    </dataValidation>
    <dataValidation type="list" allowBlank="1" showInputMessage="1" showErrorMessage="1" sqref="AP22:AP61 AR22:AR61" xr:uid="{DC70D0C6-FCB9-425D-9B1B-006543AA9C86}">
      <formula1>"A,B,C,D"</formula1>
    </dataValidation>
    <dataValidation type="list" allowBlank="1" showInputMessage="1" showErrorMessage="1" sqref="AT22:AT61" xr:uid="{90646C32-0CAD-44D6-841D-44CDDB00E832}">
      <formula1>"A,B,C"</formula1>
    </dataValidation>
    <dataValidation type="list" allowBlank="1" showInputMessage="1" showErrorMessage="1" sqref="S22:T61" xr:uid="{B05471C1-C7F8-4200-BAD4-C20291DFAE34}">
      <formula1>"女,男"</formula1>
    </dataValidation>
  </dataValidations>
  <pageMargins left="0.4" right="0.55000000000000004" top="0.43" bottom="0.54" header="0.21" footer="0.28000000000000003"/>
  <pageSetup paperSize="9" scale="37" orientation="portrait"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S72"/>
  <sheetViews>
    <sheetView view="pageBreakPreview" zoomScale="55" zoomScaleNormal="80" zoomScaleSheetLayoutView="55" workbookViewId="0">
      <selection activeCell="B19" sqref="B19"/>
    </sheetView>
  </sheetViews>
  <sheetFormatPr defaultColWidth="13" defaultRowHeight="13" x14ac:dyDescent="0.2"/>
  <cols>
    <col min="1" max="1" width="2.1796875" customWidth="1"/>
    <col min="2" max="29" width="2.36328125" customWidth="1"/>
    <col min="30" max="47" width="5.1796875" customWidth="1"/>
    <col min="48" max="49" width="2.36328125" customWidth="1"/>
    <col min="50" max="50" width="2.1796875" customWidth="1"/>
    <col min="51" max="60" width="2.36328125" customWidth="1"/>
    <col min="61" max="61" width="6.6328125" customWidth="1"/>
    <col min="62" max="62" width="2.36328125" customWidth="1"/>
    <col min="63" max="63" width="4" customWidth="1"/>
    <col min="64" max="64" width="4" bestFit="1" customWidth="1"/>
    <col min="65" max="70" width="2.36328125" customWidth="1"/>
    <col min="71" max="71" width="6.6328125" customWidth="1"/>
    <col min="72" max="72" width="3.81640625" bestFit="1" customWidth="1"/>
    <col min="73" max="73" width="4" customWidth="1"/>
    <col min="74" max="74" width="4" bestFit="1" customWidth="1"/>
    <col min="75" max="80" width="2.36328125" customWidth="1"/>
    <col min="81" max="81" width="3.6328125" hidden="1" customWidth="1"/>
    <col min="82" max="82" width="6.6328125" customWidth="1"/>
    <col min="83" max="83" width="3.81640625" bestFit="1" customWidth="1"/>
    <col min="84" max="84" width="4" customWidth="1"/>
    <col min="85" max="85" width="3.453125" customWidth="1"/>
    <col min="86" max="86" width="3.453125" bestFit="1" customWidth="1"/>
    <col min="87" max="91" width="2.36328125" customWidth="1"/>
    <col min="92" max="92" width="3.6328125" hidden="1" customWidth="1"/>
    <col min="93" max="93" width="6.6328125" customWidth="1"/>
    <col min="94" max="94" width="2.36328125" customWidth="1"/>
    <col min="95" max="95" width="4" customWidth="1"/>
    <col min="96" max="96" width="4.36328125" style="13" customWidth="1"/>
    <col min="97" max="97" width="3.453125" bestFit="1" customWidth="1"/>
    <col min="98" max="102" width="2.36328125" customWidth="1"/>
    <col min="103" max="103" width="3.6328125" hidden="1" customWidth="1"/>
    <col min="104" max="104" width="6.6328125" customWidth="1"/>
    <col min="105" max="105" width="2.36328125" customWidth="1"/>
    <col min="106" max="106" width="4" customWidth="1"/>
    <col min="107" max="107" width="4.36328125" style="13" customWidth="1"/>
    <col min="108" max="108" width="3.453125" bestFit="1" customWidth="1"/>
    <col min="109" max="113" width="2.36328125" customWidth="1"/>
    <col min="114" max="114" width="3.6328125" hidden="1" customWidth="1"/>
    <col min="115" max="115" width="6.6328125" customWidth="1"/>
    <col min="116" max="124" width="2.36328125" customWidth="1"/>
    <col min="125" max="125" width="3.6328125" customWidth="1"/>
    <col min="126" max="126" width="6.6328125" customWidth="1"/>
    <col min="127" max="135" width="2.36328125" customWidth="1"/>
    <col min="136" max="136" width="3.6328125" hidden="1" customWidth="1"/>
    <col min="137" max="137" width="6.6328125" customWidth="1"/>
    <col min="138" max="138" width="2.36328125" customWidth="1"/>
    <col min="139" max="139" width="3.1796875" customWidth="1"/>
    <col min="140" max="146" width="2.36328125" customWidth="1"/>
    <col min="147" max="147" width="3.6328125" hidden="1" customWidth="1"/>
    <col min="148" max="148" width="6.6328125" customWidth="1"/>
    <col min="149" max="149" width="2.36328125" customWidth="1"/>
  </cols>
  <sheetData>
    <row r="1" spans="1:149" ht="19" x14ac:dyDescent="0.3">
      <c r="A1" s="89" t="s">
        <v>350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8"/>
      <c r="AY1" s="8"/>
      <c r="AZ1" s="7" t="s">
        <v>287</v>
      </c>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row>
    <row r="2" spans="1:149" ht="18" customHeight="1" thickBot="1" x14ac:dyDescent="0.25">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row>
    <row r="3" spans="1:149" ht="18" customHeight="1" x14ac:dyDescent="0.2">
      <c r="A3" s="494" t="s">
        <v>27</v>
      </c>
      <c r="B3" s="495"/>
      <c r="C3" s="495"/>
      <c r="D3" s="495"/>
      <c r="E3" s="495"/>
      <c r="F3" s="495"/>
      <c r="G3" s="537" t="str">
        <f>入力シート!$G$3</f>
        <v>東京都ＡＳ　マスターズルーティン大会2025</v>
      </c>
      <c r="H3" s="538"/>
      <c r="I3" s="538"/>
      <c r="J3" s="538"/>
      <c r="K3" s="538"/>
      <c r="L3" s="538"/>
      <c r="M3" s="538"/>
      <c r="N3" s="538"/>
      <c r="O3" s="538"/>
      <c r="P3" s="538"/>
      <c r="Q3" s="538"/>
      <c r="R3" s="538"/>
      <c r="S3" s="538"/>
      <c r="T3" s="538"/>
      <c r="U3" s="538"/>
      <c r="V3" s="538"/>
      <c r="W3" s="538"/>
      <c r="X3" s="539"/>
      <c r="Y3" s="35"/>
      <c r="Z3" s="35"/>
      <c r="AA3" s="43"/>
      <c r="AB3" s="42"/>
      <c r="AC3" s="35"/>
      <c r="AD3" s="35"/>
      <c r="AE3" s="35"/>
      <c r="AF3" s="35"/>
      <c r="AG3" s="35"/>
      <c r="AH3" s="35"/>
      <c r="AI3" s="35"/>
      <c r="AJ3" s="35"/>
      <c r="AK3" s="42"/>
      <c r="AL3" s="35"/>
      <c r="AM3" s="35"/>
      <c r="AN3" s="35"/>
      <c r="AO3" s="35"/>
      <c r="AP3" s="35"/>
      <c r="AQ3" s="35"/>
      <c r="AR3" s="42"/>
      <c r="AS3" s="42"/>
      <c r="AT3" s="35"/>
      <c r="AU3" s="35"/>
      <c r="AV3" s="35"/>
      <c r="AW3" s="35"/>
      <c r="AX3" s="8"/>
      <c r="AY3" s="8"/>
      <c r="AZ3" s="520" t="s">
        <v>27</v>
      </c>
      <c r="BA3" s="521"/>
      <c r="BB3" s="521"/>
      <c r="BC3" s="521"/>
      <c r="BD3" s="521"/>
      <c r="BE3" s="522"/>
      <c r="BF3" s="559" t="str">
        <f>入力シート!$G$3</f>
        <v>東京都ＡＳ　マスターズルーティン大会2025</v>
      </c>
      <c r="BG3" s="560"/>
      <c r="BH3" s="560"/>
      <c r="BI3" s="560"/>
      <c r="BJ3" s="560"/>
      <c r="BK3" s="560"/>
      <c r="BL3" s="560"/>
      <c r="BM3" s="560"/>
      <c r="BN3" s="560"/>
      <c r="BO3" s="560"/>
      <c r="BP3" s="560"/>
      <c r="BQ3" s="560"/>
      <c r="BR3" s="560"/>
      <c r="BS3" s="560"/>
      <c r="BT3" s="560"/>
      <c r="BU3" s="560"/>
      <c r="BV3" s="560"/>
      <c r="BW3" s="561"/>
      <c r="BX3" s="8"/>
      <c r="BY3" s="8"/>
      <c r="BZ3" s="33"/>
      <c r="CA3" s="34"/>
      <c r="CB3" s="34"/>
      <c r="CC3" s="34"/>
      <c r="CD3" s="34"/>
      <c r="CE3" s="34"/>
      <c r="CF3" s="34"/>
      <c r="CG3" s="34"/>
      <c r="CH3" s="34"/>
      <c r="CI3" s="34"/>
      <c r="CJ3" s="34"/>
      <c r="CK3" s="34"/>
      <c r="CL3" s="34"/>
      <c r="CM3" s="34"/>
      <c r="CN3" s="34"/>
      <c r="CO3" s="34"/>
      <c r="CP3" s="34"/>
      <c r="CQ3" s="34"/>
      <c r="CR3" s="34"/>
      <c r="CS3" s="34"/>
      <c r="CT3" s="34"/>
      <c r="CU3" s="34"/>
      <c r="CV3" s="34"/>
      <c r="CW3" s="8"/>
      <c r="CX3" s="8"/>
      <c r="CY3" s="8"/>
      <c r="CZ3" s="8"/>
      <c r="DA3" s="8"/>
      <c r="DB3" s="35"/>
      <c r="DC3" s="35"/>
      <c r="DD3" s="35"/>
      <c r="DE3" s="35"/>
      <c r="DF3" s="35"/>
      <c r="DG3" s="35"/>
      <c r="DH3" s="35"/>
      <c r="DI3" s="35"/>
      <c r="DJ3" s="35"/>
      <c r="DK3" s="35"/>
      <c r="DL3" s="35"/>
      <c r="DM3" s="35"/>
      <c r="DN3" s="35"/>
      <c r="DO3" s="35"/>
      <c r="DP3" s="35"/>
      <c r="DQ3" s="35"/>
      <c r="DR3" s="35"/>
      <c r="DS3" s="35"/>
      <c r="DT3" s="35"/>
      <c r="DU3" s="42"/>
      <c r="DV3" s="35"/>
      <c r="DW3" s="35"/>
      <c r="DX3" s="35"/>
      <c r="DY3" s="35"/>
      <c r="DZ3" s="35"/>
      <c r="EA3" s="35"/>
      <c r="EB3" s="35"/>
      <c r="EC3" s="35"/>
      <c r="ED3" s="35"/>
      <c r="EE3" s="35"/>
      <c r="EF3" s="42"/>
      <c r="EG3" s="35"/>
      <c r="EH3" s="35"/>
      <c r="EI3" s="35"/>
      <c r="EJ3" s="35"/>
      <c r="EK3" s="35"/>
      <c r="EL3" s="35"/>
      <c r="EM3" s="35"/>
      <c r="EN3" s="35"/>
      <c r="EO3" s="35"/>
      <c r="EP3" s="35"/>
      <c r="EQ3" s="42"/>
      <c r="ER3" s="35"/>
      <c r="ES3" s="35"/>
    </row>
    <row r="4" spans="1:149" ht="18" customHeight="1" x14ac:dyDescent="0.2">
      <c r="A4" s="492" t="s">
        <v>28</v>
      </c>
      <c r="B4" s="493"/>
      <c r="C4" s="493"/>
      <c r="D4" s="493"/>
      <c r="E4" s="493"/>
      <c r="F4" s="493"/>
      <c r="G4" s="528" t="str">
        <f>入力シート!$G$4</f>
        <v>2025年6月1日（日）</v>
      </c>
      <c r="H4" s="529"/>
      <c r="I4" s="529"/>
      <c r="J4" s="529"/>
      <c r="K4" s="529"/>
      <c r="L4" s="529"/>
      <c r="M4" s="529"/>
      <c r="N4" s="529"/>
      <c r="O4" s="529"/>
      <c r="P4" s="529"/>
      <c r="Q4" s="529"/>
      <c r="R4" s="529"/>
      <c r="S4" s="529"/>
      <c r="T4" s="529"/>
      <c r="U4" s="529"/>
      <c r="V4" s="529"/>
      <c r="W4" s="529"/>
      <c r="X4" s="530"/>
      <c r="Y4" s="35"/>
      <c r="Z4" s="35"/>
      <c r="AA4" s="42"/>
      <c r="AB4" s="42"/>
      <c r="AC4" s="35"/>
      <c r="AD4" s="35"/>
      <c r="AE4" s="35"/>
      <c r="AF4" s="35"/>
      <c r="AG4" s="35"/>
      <c r="AH4" s="35"/>
      <c r="AI4" s="35"/>
      <c r="AJ4" s="35"/>
      <c r="AK4" s="42"/>
      <c r="AL4" s="35"/>
      <c r="AM4" s="35"/>
      <c r="AN4" s="35"/>
      <c r="AO4" s="35"/>
      <c r="AP4" s="35"/>
      <c r="AQ4" s="35"/>
      <c r="AR4" s="42"/>
      <c r="AS4" s="42"/>
      <c r="AT4" s="35"/>
      <c r="AU4" s="35"/>
      <c r="AV4" s="35"/>
      <c r="AW4" s="35"/>
      <c r="AX4" s="8"/>
      <c r="AY4" s="8"/>
      <c r="AZ4" s="518" t="s">
        <v>28</v>
      </c>
      <c r="BA4" s="394"/>
      <c r="BB4" s="394"/>
      <c r="BC4" s="394"/>
      <c r="BD4" s="394"/>
      <c r="BE4" s="519"/>
      <c r="BF4" s="562" t="str">
        <f>入力シート!$G$4</f>
        <v>2025年6月1日（日）</v>
      </c>
      <c r="BG4" s="563"/>
      <c r="BH4" s="563"/>
      <c r="BI4" s="563"/>
      <c r="BJ4" s="563"/>
      <c r="BK4" s="563"/>
      <c r="BL4" s="563"/>
      <c r="BM4" s="563"/>
      <c r="BN4" s="563"/>
      <c r="BO4" s="563"/>
      <c r="BP4" s="563"/>
      <c r="BQ4" s="563"/>
      <c r="BR4" s="563"/>
      <c r="BS4" s="563"/>
      <c r="BT4" s="563"/>
      <c r="BU4" s="563"/>
      <c r="BV4" s="563"/>
      <c r="BW4" s="564"/>
      <c r="BX4" s="8"/>
      <c r="BY4" s="8"/>
      <c r="BZ4" s="34"/>
      <c r="CA4" s="34"/>
      <c r="CB4" s="34"/>
      <c r="CC4" s="34"/>
      <c r="CD4" s="34"/>
      <c r="CE4" s="34"/>
      <c r="CF4" s="34"/>
      <c r="CG4" s="34"/>
      <c r="CH4" s="34"/>
      <c r="CI4" s="34"/>
      <c r="CJ4" s="34"/>
      <c r="CK4" s="34"/>
      <c r="CL4" s="34"/>
      <c r="CM4" s="34"/>
      <c r="CN4" s="34"/>
      <c r="CO4" s="34"/>
      <c r="CP4" s="34"/>
      <c r="CQ4" s="34"/>
      <c r="CR4" s="34"/>
      <c r="CS4" s="34"/>
      <c r="CT4" s="34"/>
      <c r="CU4" s="34"/>
      <c r="CV4" s="34"/>
      <c r="CW4" s="8"/>
      <c r="CX4" s="8"/>
      <c r="CY4" s="8"/>
      <c r="CZ4" s="8"/>
      <c r="DA4" s="8"/>
      <c r="DB4" s="35"/>
      <c r="DC4" s="35"/>
      <c r="DD4" s="35"/>
      <c r="DE4" s="35"/>
      <c r="DF4" s="35"/>
      <c r="DG4" s="35"/>
      <c r="DH4" s="35"/>
      <c r="DI4" s="35"/>
      <c r="DJ4" s="35"/>
      <c r="DK4" s="35"/>
      <c r="DL4" s="35"/>
      <c r="DM4" s="35"/>
      <c r="DN4" s="35"/>
      <c r="DO4" s="35"/>
      <c r="DP4" s="35"/>
      <c r="DQ4" s="35"/>
      <c r="DR4" s="35"/>
      <c r="DS4" s="35"/>
      <c r="DT4" s="35"/>
      <c r="DU4" s="42"/>
      <c r="DV4" s="35"/>
      <c r="DW4" s="35"/>
      <c r="DX4" s="35"/>
      <c r="DY4" s="35"/>
      <c r="DZ4" s="35"/>
      <c r="EA4" s="35"/>
      <c r="EB4" s="35"/>
      <c r="EC4" s="35"/>
      <c r="ED4" s="35"/>
      <c r="EE4" s="35"/>
      <c r="EF4" s="42"/>
      <c r="EG4" s="35"/>
      <c r="EH4" s="35"/>
      <c r="EI4" s="35"/>
      <c r="EJ4" s="35"/>
      <c r="EK4" s="35"/>
      <c r="EL4" s="35"/>
      <c r="EM4" s="35"/>
      <c r="EN4" s="35"/>
      <c r="EO4" s="35"/>
      <c r="EP4" s="35"/>
      <c r="EQ4" s="42"/>
      <c r="ER4" s="35"/>
      <c r="ES4" s="35"/>
    </row>
    <row r="5" spans="1:149" ht="18" customHeight="1" thickBot="1" x14ac:dyDescent="0.25">
      <c r="A5" s="492" t="s">
        <v>29</v>
      </c>
      <c r="B5" s="493"/>
      <c r="C5" s="493"/>
      <c r="D5" s="493"/>
      <c r="E5" s="493"/>
      <c r="F5" s="493"/>
      <c r="G5" s="528" t="str">
        <f>入力シート!$G$5</f>
        <v>東京アクアティクスセンター　サブプール</v>
      </c>
      <c r="H5" s="529"/>
      <c r="I5" s="529"/>
      <c r="J5" s="529"/>
      <c r="K5" s="529"/>
      <c r="L5" s="529"/>
      <c r="M5" s="529"/>
      <c r="N5" s="529"/>
      <c r="O5" s="529"/>
      <c r="P5" s="529"/>
      <c r="Q5" s="529"/>
      <c r="R5" s="529"/>
      <c r="S5" s="529"/>
      <c r="T5" s="529"/>
      <c r="U5" s="529"/>
      <c r="V5" s="529"/>
      <c r="W5" s="529"/>
      <c r="X5" s="530"/>
      <c r="Y5" s="35"/>
      <c r="Z5" s="35"/>
      <c r="AA5" s="42"/>
      <c r="AB5" s="42"/>
      <c r="AC5" s="35"/>
      <c r="AD5" s="35"/>
      <c r="AE5" s="35"/>
      <c r="AF5" s="35"/>
      <c r="AG5" s="35"/>
      <c r="AH5" s="35"/>
      <c r="AI5" s="35"/>
      <c r="AJ5" s="35"/>
      <c r="AK5" s="42"/>
      <c r="AL5" s="35"/>
      <c r="AM5" s="35"/>
      <c r="AN5" s="35"/>
      <c r="AO5" s="35"/>
      <c r="AP5" s="35"/>
      <c r="AQ5" s="35"/>
      <c r="AR5" s="42"/>
      <c r="AS5" s="42"/>
      <c r="AT5" s="35"/>
      <c r="AU5" s="35"/>
      <c r="AV5" s="35"/>
      <c r="AW5" s="35"/>
      <c r="AX5" s="8"/>
      <c r="AY5" s="8"/>
      <c r="AZ5" s="518" t="s">
        <v>29</v>
      </c>
      <c r="BA5" s="394"/>
      <c r="BB5" s="394"/>
      <c r="BC5" s="394"/>
      <c r="BD5" s="394"/>
      <c r="BE5" s="519"/>
      <c r="BF5" s="562" t="str">
        <f>入力シート!$G$5</f>
        <v>東京アクアティクスセンター　サブプール</v>
      </c>
      <c r="BG5" s="563"/>
      <c r="BH5" s="563"/>
      <c r="BI5" s="563"/>
      <c r="BJ5" s="563"/>
      <c r="BK5" s="563"/>
      <c r="BL5" s="563"/>
      <c r="BM5" s="563"/>
      <c r="BN5" s="563"/>
      <c r="BO5" s="563"/>
      <c r="BP5" s="563"/>
      <c r="BQ5" s="563"/>
      <c r="BR5" s="563"/>
      <c r="BS5" s="563"/>
      <c r="BT5" s="563"/>
      <c r="BU5" s="563"/>
      <c r="BV5" s="563"/>
      <c r="BW5" s="564"/>
      <c r="BX5" s="8"/>
      <c r="BY5" s="8"/>
      <c r="BZ5" s="34"/>
      <c r="CA5" s="410" t="s">
        <v>230</v>
      </c>
      <c r="CB5" s="410"/>
      <c r="CC5" s="410"/>
      <c r="CD5" s="410"/>
      <c r="CE5" s="410"/>
      <c r="CF5" s="410"/>
      <c r="CG5" s="567">
        <v>3500</v>
      </c>
      <c r="CH5" s="567"/>
      <c r="CI5" s="567"/>
      <c r="CJ5" s="36" t="s">
        <v>231</v>
      </c>
      <c r="CK5" s="36"/>
      <c r="CL5" s="36"/>
      <c r="CM5" s="36"/>
      <c r="CN5" s="36"/>
      <c r="CO5" s="36"/>
      <c r="CP5" s="36"/>
      <c r="CQ5" s="36"/>
      <c r="CR5" s="36"/>
      <c r="CS5" s="36"/>
      <c r="CT5" s="36"/>
      <c r="CU5" s="36"/>
      <c r="CV5" s="36"/>
      <c r="CW5" s="36"/>
      <c r="CX5" s="36"/>
      <c r="CY5" s="36"/>
      <c r="CZ5" s="36"/>
      <c r="DA5" s="8"/>
      <c r="DB5" s="35"/>
      <c r="DC5" s="35"/>
      <c r="DD5" s="35"/>
      <c r="DE5" s="35"/>
      <c r="DF5" s="35"/>
      <c r="DG5" s="35"/>
      <c r="DH5" s="35"/>
      <c r="DI5" s="35"/>
      <c r="DJ5" s="35"/>
      <c r="DK5" s="35"/>
      <c r="DL5" s="35"/>
      <c r="DM5" s="35"/>
      <c r="DN5" s="35"/>
      <c r="DO5" s="35"/>
      <c r="DP5" s="35"/>
      <c r="DQ5" s="35"/>
      <c r="DR5" s="35"/>
      <c r="DS5" s="35"/>
      <c r="DT5" s="35"/>
      <c r="DU5" s="42"/>
      <c r="DV5" s="35"/>
      <c r="DW5" s="35"/>
      <c r="DX5" s="35"/>
      <c r="DY5" s="35"/>
      <c r="DZ5" s="35"/>
      <c r="EA5" s="35"/>
      <c r="EB5" s="35"/>
      <c r="EC5" s="35"/>
      <c r="ED5" s="35"/>
      <c r="EE5" s="35"/>
      <c r="EF5" s="42"/>
      <c r="EG5" s="35"/>
      <c r="EH5" s="35"/>
      <c r="EI5" s="35"/>
      <c r="EJ5" s="35"/>
      <c r="EK5" s="35"/>
      <c r="EL5" s="35"/>
      <c r="EM5" s="35"/>
      <c r="EN5" s="35"/>
      <c r="EO5" s="35"/>
      <c r="EP5" s="35"/>
      <c r="EQ5" s="42"/>
      <c r="ER5" s="35"/>
      <c r="ES5" s="35"/>
    </row>
    <row r="6" spans="1:149" ht="18" customHeight="1" thickBot="1" x14ac:dyDescent="0.25">
      <c r="A6" s="492" t="s">
        <v>302</v>
      </c>
      <c r="B6" s="493"/>
      <c r="C6" s="493"/>
      <c r="D6" s="493"/>
      <c r="E6" s="493"/>
      <c r="F6" s="493"/>
      <c r="G6" s="526">
        <f>入力シート!$G$6</f>
        <v>0</v>
      </c>
      <c r="H6" s="526"/>
      <c r="I6" s="526"/>
      <c r="J6" s="526"/>
      <c r="K6" s="526"/>
      <c r="L6" s="526"/>
      <c r="M6" s="526"/>
      <c r="N6" s="526"/>
      <c r="O6" s="526"/>
      <c r="P6" s="526"/>
      <c r="Q6" s="526"/>
      <c r="R6" s="526"/>
      <c r="S6" s="526"/>
      <c r="T6" s="526"/>
      <c r="U6" s="526"/>
      <c r="V6" s="526"/>
      <c r="W6" s="526"/>
      <c r="X6" s="527"/>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8"/>
      <c r="AY6" s="8"/>
      <c r="AZ6" s="518" t="s">
        <v>302</v>
      </c>
      <c r="BA6" s="394"/>
      <c r="BB6" s="394"/>
      <c r="BC6" s="394"/>
      <c r="BD6" s="394"/>
      <c r="BE6" s="519"/>
      <c r="BF6" s="565">
        <f>入力シート!$G$6</f>
        <v>0</v>
      </c>
      <c r="BG6" s="565"/>
      <c r="BH6" s="565"/>
      <c r="BI6" s="565"/>
      <c r="BJ6" s="565"/>
      <c r="BK6" s="565"/>
      <c r="BL6" s="565"/>
      <c r="BM6" s="565"/>
      <c r="BN6" s="565"/>
      <c r="BO6" s="565"/>
      <c r="BP6" s="565"/>
      <c r="BQ6" s="565"/>
      <c r="BR6" s="565"/>
      <c r="BS6" s="565"/>
      <c r="BT6" s="565"/>
      <c r="BU6" s="565"/>
      <c r="BV6" s="565"/>
      <c r="BW6" s="566"/>
      <c r="BX6" s="8"/>
      <c r="BY6" s="35"/>
      <c r="BZ6" s="35"/>
      <c r="CA6" s="585" t="s">
        <v>30</v>
      </c>
      <c r="CB6" s="576"/>
      <c r="CC6" s="576"/>
      <c r="CD6" s="576"/>
      <c r="CE6" s="576"/>
      <c r="CF6" s="576"/>
      <c r="CG6" s="576"/>
      <c r="CH6" s="576"/>
      <c r="CI6" s="578"/>
      <c r="CJ6" s="575" t="s">
        <v>31</v>
      </c>
      <c r="CK6" s="576"/>
      <c r="CL6" s="576"/>
      <c r="CM6" s="576"/>
      <c r="CN6" s="576"/>
      <c r="CO6" s="578"/>
      <c r="CP6" s="575" t="s">
        <v>5</v>
      </c>
      <c r="CQ6" s="576"/>
      <c r="CR6" s="576"/>
      <c r="CS6" s="576"/>
      <c r="CT6" s="578"/>
      <c r="CU6" s="575" t="s">
        <v>6</v>
      </c>
      <c r="CV6" s="576"/>
      <c r="CW6" s="576"/>
      <c r="CX6" s="576"/>
      <c r="CY6" s="576"/>
      <c r="CZ6" s="577"/>
      <c r="DA6" s="8"/>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5"/>
      <c r="EN6" s="35"/>
      <c r="EO6" s="35"/>
      <c r="EP6" s="35"/>
      <c r="EQ6" s="35"/>
      <c r="ER6" s="35"/>
      <c r="ES6" s="35"/>
    </row>
    <row r="7" spans="1:149" ht="18" customHeight="1" thickTop="1" x14ac:dyDescent="0.2">
      <c r="A7" s="492" t="s">
        <v>32</v>
      </c>
      <c r="B7" s="493"/>
      <c r="C7" s="493"/>
      <c r="D7" s="493"/>
      <c r="E7" s="493"/>
      <c r="F7" s="493"/>
      <c r="G7" s="526">
        <f>入力シート!$G$7</f>
        <v>0</v>
      </c>
      <c r="H7" s="526"/>
      <c r="I7" s="526"/>
      <c r="J7" s="526"/>
      <c r="K7" s="526"/>
      <c r="L7" s="526"/>
      <c r="M7" s="526"/>
      <c r="N7" s="526"/>
      <c r="O7" s="526"/>
      <c r="P7" s="526"/>
      <c r="Q7" s="526"/>
      <c r="R7" s="526"/>
      <c r="S7" s="526"/>
      <c r="T7" s="526"/>
      <c r="U7" s="526"/>
      <c r="V7" s="526"/>
      <c r="W7" s="526"/>
      <c r="X7" s="527"/>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8"/>
      <c r="AY7" s="8"/>
      <c r="AZ7" s="518" t="s">
        <v>32</v>
      </c>
      <c r="BA7" s="394"/>
      <c r="BB7" s="394"/>
      <c r="BC7" s="394"/>
      <c r="BD7" s="394"/>
      <c r="BE7" s="519"/>
      <c r="BF7" s="565">
        <f>入力シート!$G$7</f>
        <v>0</v>
      </c>
      <c r="BG7" s="565"/>
      <c r="BH7" s="565"/>
      <c r="BI7" s="565"/>
      <c r="BJ7" s="565"/>
      <c r="BK7" s="565"/>
      <c r="BL7" s="565"/>
      <c r="BM7" s="565"/>
      <c r="BN7" s="565"/>
      <c r="BO7" s="565"/>
      <c r="BP7" s="565"/>
      <c r="BQ7" s="565"/>
      <c r="BR7" s="565"/>
      <c r="BS7" s="565"/>
      <c r="BT7" s="565"/>
      <c r="BU7" s="565"/>
      <c r="BV7" s="565"/>
      <c r="BW7" s="566"/>
      <c r="BX7" s="8"/>
      <c r="BY7" s="35"/>
      <c r="BZ7" s="35"/>
      <c r="CA7" s="568" t="s">
        <v>10</v>
      </c>
      <c r="CB7" s="569"/>
      <c r="CC7" s="569"/>
      <c r="CD7" s="569"/>
      <c r="CE7" s="570"/>
      <c r="CF7" s="586" t="s">
        <v>226</v>
      </c>
      <c r="CG7" s="586"/>
      <c r="CH7" s="586"/>
      <c r="CI7" s="587"/>
      <c r="CJ7" s="336">
        <f>COUNTIF(AD25:AD64,"&gt;0")</f>
        <v>0</v>
      </c>
      <c r="CK7" s="337"/>
      <c r="CL7" s="337"/>
      <c r="CM7" s="337"/>
      <c r="CN7" s="337"/>
      <c r="CO7" s="338"/>
      <c r="CP7" s="336">
        <f>COUNTIF(AD25:AD64,"&gt;0")</f>
        <v>0</v>
      </c>
      <c r="CQ7" s="337"/>
      <c r="CR7" s="337"/>
      <c r="CS7" s="337"/>
      <c r="CT7" s="337"/>
      <c r="CU7" s="498">
        <f>CP7*$CG$5</f>
        <v>0</v>
      </c>
      <c r="CV7" s="499"/>
      <c r="CW7" s="499"/>
      <c r="CX7" s="499"/>
      <c r="CY7" s="499"/>
      <c r="CZ7" s="500"/>
      <c r="DA7" s="8"/>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5"/>
      <c r="EK7" s="35"/>
      <c r="EL7" s="35"/>
      <c r="EM7" s="35"/>
      <c r="EN7" s="35"/>
      <c r="EO7" s="35"/>
      <c r="EP7" s="35"/>
      <c r="EQ7" s="35"/>
      <c r="ER7" s="35"/>
      <c r="ES7" s="35"/>
    </row>
    <row r="8" spans="1:149" ht="18" customHeight="1" x14ac:dyDescent="0.2">
      <c r="A8" s="516" t="s">
        <v>299</v>
      </c>
      <c r="B8" s="517"/>
      <c r="C8" s="517"/>
      <c r="D8" s="517"/>
      <c r="E8" s="517"/>
      <c r="F8" s="517"/>
      <c r="G8" s="526">
        <f>入力シート!$G$8</f>
        <v>0</v>
      </c>
      <c r="H8" s="526"/>
      <c r="I8" s="526"/>
      <c r="J8" s="526"/>
      <c r="K8" s="526"/>
      <c r="L8" s="526"/>
      <c r="M8" s="526"/>
      <c r="N8" s="526"/>
      <c r="O8" s="526"/>
      <c r="P8" s="526"/>
      <c r="Q8" s="526"/>
      <c r="R8" s="526"/>
      <c r="S8" s="526"/>
      <c r="T8" s="526"/>
      <c r="U8" s="526"/>
      <c r="V8" s="526"/>
      <c r="W8" s="526"/>
      <c r="X8" s="527"/>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8"/>
      <c r="AY8" s="8"/>
      <c r="AZ8" s="534" t="s">
        <v>299</v>
      </c>
      <c r="BA8" s="535"/>
      <c r="BB8" s="535"/>
      <c r="BC8" s="535"/>
      <c r="BD8" s="535"/>
      <c r="BE8" s="536"/>
      <c r="BF8" s="565">
        <f>入力シート!$G$8</f>
        <v>0</v>
      </c>
      <c r="BG8" s="565"/>
      <c r="BH8" s="565"/>
      <c r="BI8" s="565"/>
      <c r="BJ8" s="565"/>
      <c r="BK8" s="565"/>
      <c r="BL8" s="565"/>
      <c r="BM8" s="565"/>
      <c r="BN8" s="565"/>
      <c r="BO8" s="565"/>
      <c r="BP8" s="565"/>
      <c r="BQ8" s="565"/>
      <c r="BR8" s="565"/>
      <c r="BS8" s="565"/>
      <c r="BT8" s="565"/>
      <c r="BU8" s="565"/>
      <c r="BV8" s="565"/>
      <c r="BW8" s="566"/>
      <c r="BX8" s="8"/>
      <c r="BY8" s="35"/>
      <c r="BZ8" s="35"/>
      <c r="CA8" s="553"/>
      <c r="CB8" s="554"/>
      <c r="CC8" s="554"/>
      <c r="CD8" s="554"/>
      <c r="CE8" s="555"/>
      <c r="CF8" s="552" t="s">
        <v>227</v>
      </c>
      <c r="CG8" s="552"/>
      <c r="CH8" s="552"/>
      <c r="CI8" s="435"/>
      <c r="CJ8" s="336">
        <f>COUNTIF(AE25:AE64,"&gt;0")</f>
        <v>0</v>
      </c>
      <c r="CK8" s="337"/>
      <c r="CL8" s="337"/>
      <c r="CM8" s="337"/>
      <c r="CN8" s="337"/>
      <c r="CO8" s="338"/>
      <c r="CP8" s="336">
        <f>COUNTIF(AE25:AE64,"&gt;0")</f>
        <v>0</v>
      </c>
      <c r="CQ8" s="337"/>
      <c r="CR8" s="337"/>
      <c r="CS8" s="337"/>
      <c r="CT8" s="337"/>
      <c r="CU8" s="498">
        <f t="shared" ref="CU8:CU17" si="0">CP8*$CG$5</f>
        <v>0</v>
      </c>
      <c r="CV8" s="499"/>
      <c r="CW8" s="499"/>
      <c r="CX8" s="499"/>
      <c r="CY8" s="499"/>
      <c r="CZ8" s="500"/>
      <c r="DA8" s="8"/>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row>
    <row r="9" spans="1:149" ht="18" customHeight="1" x14ac:dyDescent="0.2">
      <c r="A9" s="492" t="s">
        <v>300</v>
      </c>
      <c r="B9" s="493"/>
      <c r="C9" s="493"/>
      <c r="D9" s="493"/>
      <c r="E9" s="493"/>
      <c r="F9" s="493"/>
      <c r="G9" s="526">
        <f>入力シート!$G$9</f>
        <v>0</v>
      </c>
      <c r="H9" s="526"/>
      <c r="I9" s="526"/>
      <c r="J9" s="526"/>
      <c r="K9" s="526"/>
      <c r="L9" s="526"/>
      <c r="M9" s="526"/>
      <c r="N9" s="526"/>
      <c r="O9" s="526"/>
      <c r="P9" s="526"/>
      <c r="Q9" s="526"/>
      <c r="R9" s="526"/>
      <c r="S9" s="526"/>
      <c r="T9" s="526"/>
      <c r="U9" s="526"/>
      <c r="V9" s="526"/>
      <c r="W9" s="526"/>
      <c r="X9" s="527"/>
      <c r="Y9" s="35"/>
      <c r="Z9" s="35"/>
      <c r="AA9" s="35"/>
      <c r="AB9" s="35"/>
      <c r="AC9" s="35"/>
      <c r="AD9" s="35"/>
      <c r="AE9" s="35"/>
      <c r="AF9" s="35"/>
      <c r="AG9" s="35"/>
      <c r="AH9" s="35"/>
      <c r="AI9" s="35"/>
      <c r="AJ9" s="35"/>
      <c r="AK9" s="35"/>
      <c r="AL9" s="35"/>
      <c r="AM9" s="35"/>
      <c r="AN9" s="35"/>
      <c r="AO9" s="35"/>
      <c r="AP9" s="35"/>
      <c r="AQ9" s="35"/>
      <c r="AR9" s="35"/>
      <c r="AS9" s="35"/>
      <c r="AT9" s="35"/>
      <c r="AU9" s="90"/>
      <c r="AV9" s="90"/>
      <c r="AW9" s="90"/>
      <c r="AX9" s="32"/>
      <c r="AY9" s="8"/>
      <c r="AZ9" s="518" t="s">
        <v>300</v>
      </c>
      <c r="BA9" s="394"/>
      <c r="BB9" s="394"/>
      <c r="BC9" s="394"/>
      <c r="BD9" s="394"/>
      <c r="BE9" s="519"/>
      <c r="BF9" s="565">
        <f>入力シート!$G$9</f>
        <v>0</v>
      </c>
      <c r="BG9" s="565"/>
      <c r="BH9" s="565"/>
      <c r="BI9" s="565"/>
      <c r="BJ9" s="565"/>
      <c r="BK9" s="565"/>
      <c r="BL9" s="565"/>
      <c r="BM9" s="565"/>
      <c r="BN9" s="565"/>
      <c r="BO9" s="565"/>
      <c r="BP9" s="565"/>
      <c r="BQ9" s="565"/>
      <c r="BR9" s="565"/>
      <c r="BS9" s="565"/>
      <c r="BT9" s="565"/>
      <c r="BU9" s="565"/>
      <c r="BV9" s="565"/>
      <c r="BW9" s="566"/>
      <c r="BX9" s="8"/>
      <c r="BY9" s="35"/>
      <c r="BZ9" s="35"/>
      <c r="CA9" s="551" t="s">
        <v>327</v>
      </c>
      <c r="CB9" s="552"/>
      <c r="CC9" s="552"/>
      <c r="CD9" s="552"/>
      <c r="CE9" s="435"/>
      <c r="CF9" s="337" t="s">
        <v>226</v>
      </c>
      <c r="CG9" s="337"/>
      <c r="CH9" s="337"/>
      <c r="CI9" s="338"/>
      <c r="CJ9" s="336">
        <f>COUNTIF(AF25:AF64,"&gt;0")</f>
        <v>0</v>
      </c>
      <c r="CK9" s="337"/>
      <c r="CL9" s="337"/>
      <c r="CM9" s="337"/>
      <c r="CN9" s="337"/>
      <c r="CO9" s="338"/>
      <c r="CP9" s="336">
        <f>COUNTIF(AG25:AG64,"&gt;0")</f>
        <v>0</v>
      </c>
      <c r="CQ9" s="337"/>
      <c r="CR9" s="337"/>
      <c r="CS9" s="337"/>
      <c r="CT9" s="337"/>
      <c r="CU9" s="498">
        <f t="shared" si="0"/>
        <v>0</v>
      </c>
      <c r="CV9" s="499"/>
      <c r="CW9" s="499"/>
      <c r="CX9" s="499"/>
      <c r="CY9" s="499"/>
      <c r="CZ9" s="500"/>
      <c r="DA9" s="8"/>
      <c r="DB9" s="35"/>
      <c r="DC9" s="35"/>
      <c r="DD9" s="35"/>
      <c r="DE9" s="35"/>
      <c r="DF9" s="35"/>
      <c r="DG9" s="35"/>
      <c r="DH9" s="35"/>
      <c r="DI9" s="35"/>
      <c r="DJ9" s="35"/>
      <c r="DK9" s="35"/>
      <c r="DL9" s="35"/>
      <c r="DM9" s="35"/>
      <c r="DN9" s="35"/>
      <c r="DO9" s="35"/>
      <c r="DP9" s="35"/>
      <c r="DQ9" s="35"/>
      <c r="DR9" s="35"/>
      <c r="DS9" s="35"/>
      <c r="DT9" s="35"/>
      <c r="DU9" s="35"/>
      <c r="DV9" s="35"/>
      <c r="DW9" s="35"/>
      <c r="DX9" s="35"/>
      <c r="DY9" s="35"/>
      <c r="DZ9" s="35"/>
      <c r="EA9" s="35"/>
      <c r="EB9" s="35"/>
      <c r="EC9" s="35"/>
      <c r="ED9" s="35"/>
      <c r="EE9" s="35"/>
      <c r="EF9" s="35"/>
      <c r="EG9" s="35"/>
      <c r="EH9" s="35"/>
      <c r="EI9" s="35"/>
      <c r="EJ9" s="35"/>
      <c r="EK9" s="35"/>
      <c r="EL9" s="35"/>
      <c r="EM9" s="35"/>
      <c r="EN9" s="35"/>
      <c r="EO9" s="35"/>
      <c r="EP9" s="35"/>
      <c r="EQ9" s="35"/>
      <c r="ER9" s="35"/>
      <c r="ES9" s="35"/>
    </row>
    <row r="10" spans="1:149" ht="18" customHeight="1" x14ac:dyDescent="0.2">
      <c r="A10" s="492" t="s">
        <v>301</v>
      </c>
      <c r="B10" s="493"/>
      <c r="C10" s="493"/>
      <c r="D10" s="493"/>
      <c r="E10" s="493"/>
      <c r="F10" s="493"/>
      <c r="G10" s="526">
        <f>入力シート!$G$10</f>
        <v>0</v>
      </c>
      <c r="H10" s="526"/>
      <c r="I10" s="526"/>
      <c r="J10" s="526"/>
      <c r="K10" s="526"/>
      <c r="L10" s="526"/>
      <c r="M10" s="526"/>
      <c r="N10" s="526"/>
      <c r="O10" s="526"/>
      <c r="P10" s="526"/>
      <c r="Q10" s="526"/>
      <c r="R10" s="526"/>
      <c r="S10" s="526"/>
      <c r="T10" s="526"/>
      <c r="U10" s="526"/>
      <c r="V10" s="526"/>
      <c r="W10" s="526"/>
      <c r="X10" s="527"/>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8"/>
      <c r="AY10" s="8"/>
      <c r="AZ10" s="518" t="s">
        <v>301</v>
      </c>
      <c r="BA10" s="394"/>
      <c r="BB10" s="394"/>
      <c r="BC10" s="394"/>
      <c r="BD10" s="394"/>
      <c r="BE10" s="519"/>
      <c r="BF10" s="565">
        <f>入力シート!$G$10</f>
        <v>0</v>
      </c>
      <c r="BG10" s="565"/>
      <c r="BH10" s="565"/>
      <c r="BI10" s="565"/>
      <c r="BJ10" s="565"/>
      <c r="BK10" s="565"/>
      <c r="BL10" s="565"/>
      <c r="BM10" s="565"/>
      <c r="BN10" s="565"/>
      <c r="BO10" s="565"/>
      <c r="BP10" s="565"/>
      <c r="BQ10" s="565"/>
      <c r="BR10" s="565"/>
      <c r="BS10" s="565"/>
      <c r="BT10" s="565"/>
      <c r="BU10" s="565"/>
      <c r="BV10" s="565"/>
      <c r="BW10" s="566"/>
      <c r="BX10" s="8"/>
      <c r="BY10" s="35"/>
      <c r="BZ10" s="35"/>
      <c r="CA10" s="553"/>
      <c r="CB10" s="554"/>
      <c r="CC10" s="554"/>
      <c r="CD10" s="554"/>
      <c r="CE10" s="555"/>
      <c r="CF10" s="337" t="s">
        <v>227</v>
      </c>
      <c r="CG10" s="337"/>
      <c r="CH10" s="337"/>
      <c r="CI10" s="338"/>
      <c r="CJ10" s="336">
        <f>COUNTIF(AG25:AG64,"&gt;0")</f>
        <v>0</v>
      </c>
      <c r="CK10" s="337"/>
      <c r="CL10" s="337"/>
      <c r="CM10" s="337"/>
      <c r="CN10" s="337"/>
      <c r="CO10" s="338"/>
      <c r="CP10" s="336">
        <f>COUNTIF(AG25:AG64,"&gt;0")</f>
        <v>0</v>
      </c>
      <c r="CQ10" s="337"/>
      <c r="CR10" s="337"/>
      <c r="CS10" s="337"/>
      <c r="CT10" s="337"/>
      <c r="CU10" s="498">
        <f t="shared" si="0"/>
        <v>0</v>
      </c>
      <c r="CV10" s="499"/>
      <c r="CW10" s="499"/>
      <c r="CX10" s="499"/>
      <c r="CY10" s="499"/>
      <c r="CZ10" s="500"/>
      <c r="DA10" s="8"/>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row>
    <row r="11" spans="1:149" ht="18" customHeight="1" x14ac:dyDescent="0.2">
      <c r="A11" s="492" t="s">
        <v>33</v>
      </c>
      <c r="B11" s="493"/>
      <c r="C11" s="493"/>
      <c r="D11" s="493"/>
      <c r="E11" s="493"/>
      <c r="F11" s="493"/>
      <c r="G11" s="526">
        <f>入力シート!$G$11</f>
        <v>0</v>
      </c>
      <c r="H11" s="526"/>
      <c r="I11" s="526"/>
      <c r="J11" s="526"/>
      <c r="K11" s="526"/>
      <c r="L11" s="526"/>
      <c r="M11" s="526"/>
      <c r="N11" s="526"/>
      <c r="O11" s="526"/>
      <c r="P11" s="526"/>
      <c r="Q11" s="526"/>
      <c r="R11" s="526"/>
      <c r="S11" s="526"/>
      <c r="T11" s="526"/>
      <c r="U11" s="526"/>
      <c r="V11" s="526"/>
      <c r="W11" s="526"/>
      <c r="X11" s="527"/>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8"/>
      <c r="AY11" s="8"/>
      <c r="AZ11" s="518" t="s">
        <v>33</v>
      </c>
      <c r="BA11" s="394"/>
      <c r="BB11" s="394"/>
      <c r="BC11" s="394"/>
      <c r="BD11" s="394"/>
      <c r="BE11" s="519"/>
      <c r="BF11" s="565">
        <f>入力シート!$G$11</f>
        <v>0</v>
      </c>
      <c r="BG11" s="565"/>
      <c r="BH11" s="565"/>
      <c r="BI11" s="565"/>
      <c r="BJ11" s="565"/>
      <c r="BK11" s="565"/>
      <c r="BL11" s="565"/>
      <c r="BM11" s="565"/>
      <c r="BN11" s="565"/>
      <c r="BO11" s="565"/>
      <c r="BP11" s="565"/>
      <c r="BQ11" s="565"/>
      <c r="BR11" s="565"/>
      <c r="BS11" s="565"/>
      <c r="BT11" s="565"/>
      <c r="BU11" s="565"/>
      <c r="BV11" s="565"/>
      <c r="BW11" s="566"/>
      <c r="BX11" s="8"/>
      <c r="BY11" s="35"/>
      <c r="BZ11" s="35"/>
      <c r="CA11" s="551" t="s">
        <v>8</v>
      </c>
      <c r="CB11" s="552"/>
      <c r="CC11" s="552"/>
      <c r="CD11" s="552"/>
      <c r="CE11" s="435"/>
      <c r="CF11" s="337" t="s">
        <v>220</v>
      </c>
      <c r="CG11" s="337"/>
      <c r="CH11" s="337"/>
      <c r="CI11" s="338"/>
      <c r="CJ11" s="336">
        <f>COUNTIF(AI25:AI64,1)</f>
        <v>0</v>
      </c>
      <c r="CK11" s="337"/>
      <c r="CL11" s="337"/>
      <c r="CM11" s="337"/>
      <c r="CN11" s="337"/>
      <c r="CO11" s="338"/>
      <c r="CP11" s="336">
        <f>COUNTIF(AI25:AI64,"&gt;0")+COUNTIF(AI25:AI64,"R")</f>
        <v>0</v>
      </c>
      <c r="CQ11" s="337"/>
      <c r="CR11" s="337"/>
      <c r="CS11" s="337"/>
      <c r="CT11" s="337"/>
      <c r="CU11" s="498">
        <f t="shared" si="0"/>
        <v>0</v>
      </c>
      <c r="CV11" s="499"/>
      <c r="CW11" s="499"/>
      <c r="CX11" s="499"/>
      <c r="CY11" s="499"/>
      <c r="CZ11" s="500"/>
      <c r="DA11" s="8"/>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row>
    <row r="12" spans="1:149" ht="18" customHeight="1" x14ac:dyDescent="0.2">
      <c r="A12" s="492" t="s">
        <v>34</v>
      </c>
      <c r="B12" s="493"/>
      <c r="C12" s="493"/>
      <c r="D12" s="493"/>
      <c r="E12" s="493"/>
      <c r="F12" s="493"/>
      <c r="G12" s="526">
        <f>入力シート!$G$12</f>
        <v>0</v>
      </c>
      <c r="H12" s="526"/>
      <c r="I12" s="526"/>
      <c r="J12" s="526"/>
      <c r="K12" s="526"/>
      <c r="L12" s="526"/>
      <c r="M12" s="526"/>
      <c r="N12" s="526"/>
      <c r="O12" s="526"/>
      <c r="P12" s="526"/>
      <c r="Q12" s="526"/>
      <c r="R12" s="526"/>
      <c r="S12" s="526"/>
      <c r="T12" s="526"/>
      <c r="U12" s="526"/>
      <c r="V12" s="526"/>
      <c r="W12" s="526"/>
      <c r="X12" s="527"/>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8"/>
      <c r="AY12" s="8"/>
      <c r="AZ12" s="518" t="s">
        <v>34</v>
      </c>
      <c r="BA12" s="394"/>
      <c r="BB12" s="394"/>
      <c r="BC12" s="394"/>
      <c r="BD12" s="394"/>
      <c r="BE12" s="519"/>
      <c r="BF12" s="565">
        <f>入力シート!$G$12</f>
        <v>0</v>
      </c>
      <c r="BG12" s="565"/>
      <c r="BH12" s="565"/>
      <c r="BI12" s="565"/>
      <c r="BJ12" s="565"/>
      <c r="BK12" s="565"/>
      <c r="BL12" s="565"/>
      <c r="BM12" s="565"/>
      <c r="BN12" s="565"/>
      <c r="BO12" s="565"/>
      <c r="BP12" s="565"/>
      <c r="BQ12" s="565"/>
      <c r="BR12" s="565"/>
      <c r="BS12" s="565"/>
      <c r="BT12" s="565"/>
      <c r="BU12" s="565"/>
      <c r="BV12" s="565"/>
      <c r="BW12" s="566"/>
      <c r="BX12" s="8"/>
      <c r="BY12" s="35"/>
      <c r="BZ12" s="35"/>
      <c r="CA12" s="553"/>
      <c r="CB12" s="554"/>
      <c r="CC12" s="554"/>
      <c r="CD12" s="554"/>
      <c r="CE12" s="555"/>
      <c r="CF12" s="337" t="s">
        <v>221</v>
      </c>
      <c r="CG12" s="337"/>
      <c r="CH12" s="337"/>
      <c r="CI12" s="338"/>
      <c r="CJ12" s="336">
        <f>COUNTIF(AK25:AK64,1)</f>
        <v>0</v>
      </c>
      <c r="CK12" s="337"/>
      <c r="CL12" s="337"/>
      <c r="CM12" s="337"/>
      <c r="CN12" s="337"/>
      <c r="CO12" s="338"/>
      <c r="CP12" s="336">
        <f>COUNTIF(AK25:AK64,"&gt;0")+COUNTIF(AK25:AK64,"R")</f>
        <v>0</v>
      </c>
      <c r="CQ12" s="337"/>
      <c r="CR12" s="337"/>
      <c r="CS12" s="337"/>
      <c r="CT12" s="337"/>
      <c r="CU12" s="498">
        <f t="shared" si="0"/>
        <v>0</v>
      </c>
      <c r="CV12" s="499"/>
      <c r="CW12" s="499"/>
      <c r="CX12" s="499"/>
      <c r="CY12" s="499"/>
      <c r="CZ12" s="500"/>
      <c r="DA12" s="8"/>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row>
    <row r="13" spans="1:149" ht="18" customHeight="1" x14ac:dyDescent="0.2">
      <c r="A13" s="492" t="s">
        <v>24</v>
      </c>
      <c r="B13" s="493"/>
      <c r="C13" s="493"/>
      <c r="D13" s="493"/>
      <c r="E13" s="493"/>
      <c r="F13" s="493"/>
      <c r="G13" s="526">
        <f>入力シート!$G$13</f>
        <v>0</v>
      </c>
      <c r="H13" s="526"/>
      <c r="I13" s="526"/>
      <c r="J13" s="526"/>
      <c r="K13" s="526"/>
      <c r="L13" s="526"/>
      <c r="M13" s="526"/>
      <c r="N13" s="526"/>
      <c r="O13" s="526"/>
      <c r="P13" s="526"/>
      <c r="Q13" s="526"/>
      <c r="R13" s="526"/>
      <c r="S13" s="526"/>
      <c r="T13" s="526"/>
      <c r="U13" s="526"/>
      <c r="V13" s="526"/>
      <c r="W13" s="526"/>
      <c r="X13" s="527"/>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8"/>
      <c r="AY13" s="8"/>
      <c r="AZ13" s="518" t="s">
        <v>24</v>
      </c>
      <c r="BA13" s="394"/>
      <c r="BB13" s="394"/>
      <c r="BC13" s="394"/>
      <c r="BD13" s="394"/>
      <c r="BE13" s="519"/>
      <c r="BF13" s="565">
        <f>入力シート!$G$13</f>
        <v>0</v>
      </c>
      <c r="BG13" s="565"/>
      <c r="BH13" s="565"/>
      <c r="BI13" s="565"/>
      <c r="BJ13" s="565"/>
      <c r="BK13" s="565"/>
      <c r="BL13" s="565"/>
      <c r="BM13" s="565"/>
      <c r="BN13" s="565"/>
      <c r="BO13" s="565"/>
      <c r="BP13" s="565"/>
      <c r="BQ13" s="565"/>
      <c r="BR13" s="565"/>
      <c r="BS13" s="565"/>
      <c r="BT13" s="565"/>
      <c r="BU13" s="565"/>
      <c r="BV13" s="565"/>
      <c r="BW13" s="566"/>
      <c r="BX13" s="8"/>
      <c r="BY13" s="35"/>
      <c r="BZ13" s="35"/>
      <c r="CA13" s="579" t="s">
        <v>229</v>
      </c>
      <c r="CB13" s="580"/>
      <c r="CC13" s="580"/>
      <c r="CD13" s="580"/>
      <c r="CE13" s="581"/>
      <c r="CF13" s="337" t="s">
        <v>220</v>
      </c>
      <c r="CG13" s="337"/>
      <c r="CH13" s="337"/>
      <c r="CI13" s="338"/>
      <c r="CJ13" s="336">
        <f>COUNTIF(AM25:AM64,1)</f>
        <v>0</v>
      </c>
      <c r="CK13" s="337"/>
      <c r="CL13" s="337"/>
      <c r="CM13" s="337"/>
      <c r="CN13" s="337"/>
      <c r="CO13" s="338"/>
      <c r="CP13" s="336">
        <f>COUNTIF(AM25:AM64,"&gt;0")+COUNTIF(AM25:AM64,"R")</f>
        <v>0</v>
      </c>
      <c r="CQ13" s="337"/>
      <c r="CR13" s="337"/>
      <c r="CS13" s="337"/>
      <c r="CT13" s="337"/>
      <c r="CU13" s="498">
        <f t="shared" si="0"/>
        <v>0</v>
      </c>
      <c r="CV13" s="499"/>
      <c r="CW13" s="499"/>
      <c r="CX13" s="499"/>
      <c r="CY13" s="499"/>
      <c r="CZ13" s="500"/>
      <c r="DA13" s="8"/>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row>
    <row r="14" spans="1:149" ht="18" customHeight="1" x14ac:dyDescent="0.2">
      <c r="A14" s="492" t="s">
        <v>25</v>
      </c>
      <c r="B14" s="493"/>
      <c r="C14" s="493"/>
      <c r="D14" s="493"/>
      <c r="E14" s="493"/>
      <c r="F14" s="493"/>
      <c r="G14" s="526">
        <f>入力シート!$G$14</f>
        <v>0</v>
      </c>
      <c r="H14" s="526"/>
      <c r="I14" s="526"/>
      <c r="J14" s="526"/>
      <c r="K14" s="526"/>
      <c r="L14" s="526"/>
      <c r="M14" s="526"/>
      <c r="N14" s="526"/>
      <c r="O14" s="526"/>
      <c r="P14" s="526"/>
      <c r="Q14" s="526"/>
      <c r="R14" s="526"/>
      <c r="S14" s="526"/>
      <c r="T14" s="526"/>
      <c r="U14" s="526"/>
      <c r="V14" s="526"/>
      <c r="W14" s="526"/>
      <c r="X14" s="527"/>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8"/>
      <c r="AY14" s="8"/>
      <c r="AZ14" s="518" t="s">
        <v>25</v>
      </c>
      <c r="BA14" s="394"/>
      <c r="BB14" s="394"/>
      <c r="BC14" s="394"/>
      <c r="BD14" s="394"/>
      <c r="BE14" s="519"/>
      <c r="BF14" s="565">
        <f>入力シート!$G$14</f>
        <v>0</v>
      </c>
      <c r="BG14" s="565"/>
      <c r="BH14" s="565"/>
      <c r="BI14" s="565"/>
      <c r="BJ14" s="565"/>
      <c r="BK14" s="565"/>
      <c r="BL14" s="565"/>
      <c r="BM14" s="565"/>
      <c r="BN14" s="565"/>
      <c r="BO14" s="565"/>
      <c r="BP14" s="565"/>
      <c r="BQ14" s="565"/>
      <c r="BR14" s="565"/>
      <c r="BS14" s="565"/>
      <c r="BT14" s="565"/>
      <c r="BU14" s="565"/>
      <c r="BV14" s="565"/>
      <c r="BW14" s="566"/>
      <c r="BX14" s="8"/>
      <c r="BY14" s="35"/>
      <c r="BZ14" s="35"/>
      <c r="CA14" s="582"/>
      <c r="CB14" s="583"/>
      <c r="CC14" s="583"/>
      <c r="CD14" s="583"/>
      <c r="CE14" s="584"/>
      <c r="CF14" s="337" t="s">
        <v>221</v>
      </c>
      <c r="CG14" s="337"/>
      <c r="CH14" s="337"/>
      <c r="CI14" s="338"/>
      <c r="CJ14" s="336">
        <f>COUNTIF(AO25:AO64,1)</f>
        <v>0</v>
      </c>
      <c r="CK14" s="337"/>
      <c r="CL14" s="337"/>
      <c r="CM14" s="337"/>
      <c r="CN14" s="337"/>
      <c r="CO14" s="338"/>
      <c r="CP14" s="336">
        <f>COUNTIF(AO25:AO64,"&gt;0")+COUNTIF(AO25:AO64,"R")</f>
        <v>0</v>
      </c>
      <c r="CQ14" s="337"/>
      <c r="CR14" s="337"/>
      <c r="CS14" s="337"/>
      <c r="CT14" s="337"/>
      <c r="CU14" s="498">
        <f t="shared" si="0"/>
        <v>0</v>
      </c>
      <c r="CV14" s="499"/>
      <c r="CW14" s="499"/>
      <c r="CX14" s="499"/>
      <c r="CY14" s="499"/>
      <c r="CZ14" s="500"/>
      <c r="DA14" s="8"/>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row>
    <row r="15" spans="1:149" ht="18" customHeight="1" x14ac:dyDescent="0.2">
      <c r="A15" s="492" t="s">
        <v>37</v>
      </c>
      <c r="B15" s="493"/>
      <c r="C15" s="493"/>
      <c r="D15" s="493"/>
      <c r="E15" s="493"/>
      <c r="F15" s="493"/>
      <c r="G15" s="526">
        <f>入力シート!$G$15</f>
        <v>0</v>
      </c>
      <c r="H15" s="526"/>
      <c r="I15" s="526"/>
      <c r="J15" s="526"/>
      <c r="K15" s="526"/>
      <c r="L15" s="526"/>
      <c r="M15" s="526"/>
      <c r="N15" s="526"/>
      <c r="O15" s="526"/>
      <c r="P15" s="526"/>
      <c r="Q15" s="526"/>
      <c r="R15" s="526"/>
      <c r="S15" s="526"/>
      <c r="T15" s="526"/>
      <c r="U15" s="526"/>
      <c r="V15" s="526"/>
      <c r="W15" s="526"/>
      <c r="X15" s="527"/>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8"/>
      <c r="AY15" s="8"/>
      <c r="AZ15" s="518" t="s">
        <v>37</v>
      </c>
      <c r="BA15" s="394"/>
      <c r="BB15" s="394"/>
      <c r="BC15" s="394"/>
      <c r="BD15" s="394"/>
      <c r="BE15" s="519"/>
      <c r="BF15" s="565">
        <f>入力シート!$G$15</f>
        <v>0</v>
      </c>
      <c r="BG15" s="565"/>
      <c r="BH15" s="565"/>
      <c r="BI15" s="565"/>
      <c r="BJ15" s="565"/>
      <c r="BK15" s="565"/>
      <c r="BL15" s="565"/>
      <c r="BM15" s="565"/>
      <c r="BN15" s="565"/>
      <c r="BO15" s="565"/>
      <c r="BP15" s="565"/>
      <c r="BQ15" s="565"/>
      <c r="BR15" s="565"/>
      <c r="BS15" s="565"/>
      <c r="BT15" s="565"/>
      <c r="BU15" s="565"/>
      <c r="BV15" s="565"/>
      <c r="BW15" s="566"/>
      <c r="BX15" s="8"/>
      <c r="BY15" s="35"/>
      <c r="BZ15" s="35"/>
      <c r="CA15" s="551" t="s">
        <v>9</v>
      </c>
      <c r="CB15" s="552"/>
      <c r="CC15" s="552"/>
      <c r="CD15" s="552"/>
      <c r="CE15" s="435"/>
      <c r="CF15" s="337" t="s">
        <v>220</v>
      </c>
      <c r="CG15" s="337"/>
      <c r="CH15" s="337"/>
      <c r="CI15" s="338"/>
      <c r="CJ15" s="336">
        <f>COUNTIF(AQ25:AQ64,1)</f>
        <v>0</v>
      </c>
      <c r="CK15" s="337"/>
      <c r="CL15" s="337"/>
      <c r="CM15" s="337"/>
      <c r="CN15" s="337"/>
      <c r="CO15" s="338"/>
      <c r="CP15" s="336">
        <f>COUNTIF(AQ25:AQ64,"&gt;0")+COUNTIF(AQ25:AQ64,"R1")+COUNTIF(AQ25:AQ64,"R2")</f>
        <v>0</v>
      </c>
      <c r="CQ15" s="337"/>
      <c r="CR15" s="337"/>
      <c r="CS15" s="337"/>
      <c r="CT15" s="337"/>
      <c r="CU15" s="498">
        <f t="shared" si="0"/>
        <v>0</v>
      </c>
      <c r="CV15" s="499"/>
      <c r="CW15" s="499"/>
      <c r="CX15" s="499"/>
      <c r="CY15" s="499"/>
      <c r="CZ15" s="500"/>
      <c r="DA15" s="8"/>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row>
    <row r="16" spans="1:149" ht="18" customHeight="1" thickBot="1" x14ac:dyDescent="0.25">
      <c r="A16" s="511" t="s">
        <v>26</v>
      </c>
      <c r="B16" s="512"/>
      <c r="C16" s="512"/>
      <c r="D16" s="512"/>
      <c r="E16" s="512"/>
      <c r="F16" s="512"/>
      <c r="G16" s="523">
        <f>入力シート!$G$16</f>
        <v>0</v>
      </c>
      <c r="H16" s="524"/>
      <c r="I16" s="524"/>
      <c r="J16" s="524"/>
      <c r="K16" s="524"/>
      <c r="L16" s="524"/>
      <c r="M16" s="524"/>
      <c r="N16" s="524"/>
      <c r="O16" s="524"/>
      <c r="P16" s="524"/>
      <c r="Q16" s="524"/>
      <c r="R16" s="524"/>
      <c r="S16" s="524"/>
      <c r="T16" s="524"/>
      <c r="U16" s="524"/>
      <c r="V16" s="524"/>
      <c r="W16" s="524"/>
      <c r="X16" s="52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8"/>
      <c r="AY16" s="8"/>
      <c r="AZ16" s="531" t="s">
        <v>26</v>
      </c>
      <c r="BA16" s="532"/>
      <c r="BB16" s="532"/>
      <c r="BC16" s="532"/>
      <c r="BD16" s="532"/>
      <c r="BE16" s="533"/>
      <c r="BF16" s="572">
        <f>入力シート!$G$16</f>
        <v>0</v>
      </c>
      <c r="BG16" s="573"/>
      <c r="BH16" s="573"/>
      <c r="BI16" s="573"/>
      <c r="BJ16" s="573"/>
      <c r="BK16" s="573"/>
      <c r="BL16" s="573"/>
      <c r="BM16" s="573"/>
      <c r="BN16" s="573"/>
      <c r="BO16" s="573"/>
      <c r="BP16" s="573"/>
      <c r="BQ16" s="573"/>
      <c r="BR16" s="573"/>
      <c r="BS16" s="573"/>
      <c r="BT16" s="573"/>
      <c r="BU16" s="573"/>
      <c r="BV16" s="573"/>
      <c r="BW16" s="574"/>
      <c r="BX16" s="8"/>
      <c r="BY16" s="35"/>
      <c r="BZ16" s="35"/>
      <c r="CA16" s="553"/>
      <c r="CB16" s="554"/>
      <c r="CC16" s="554"/>
      <c r="CD16" s="554"/>
      <c r="CE16" s="555"/>
      <c r="CF16" s="337" t="s">
        <v>221</v>
      </c>
      <c r="CG16" s="337"/>
      <c r="CH16" s="337"/>
      <c r="CI16" s="338"/>
      <c r="CJ16" s="336">
        <f>COUNTIF(AS25:AS64,1)</f>
        <v>0</v>
      </c>
      <c r="CK16" s="337"/>
      <c r="CL16" s="337"/>
      <c r="CM16" s="337"/>
      <c r="CN16" s="337"/>
      <c r="CO16" s="338"/>
      <c r="CP16" s="336">
        <f>COUNTIF(AS25:AS64,"&gt;0")+COUNTIF(AS25:AS64,"R1")+COUNTIF(AS25:AS64,"R2")</f>
        <v>0</v>
      </c>
      <c r="CQ16" s="337"/>
      <c r="CR16" s="337"/>
      <c r="CS16" s="337"/>
      <c r="CT16" s="337"/>
      <c r="CU16" s="498">
        <f t="shared" si="0"/>
        <v>0</v>
      </c>
      <c r="CV16" s="499"/>
      <c r="CW16" s="499"/>
      <c r="CX16" s="499"/>
      <c r="CY16" s="499"/>
      <c r="CZ16" s="500"/>
      <c r="DA16" s="8"/>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row>
    <row r="17" spans="1:149" ht="18" customHeight="1" thickBot="1" x14ac:dyDescent="0.25">
      <c r="A17" s="35"/>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8"/>
      <c r="AY17" s="8"/>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556" t="s">
        <v>228</v>
      </c>
      <c r="CB17" s="557"/>
      <c r="CC17" s="557"/>
      <c r="CD17" s="557"/>
      <c r="CE17" s="557"/>
      <c r="CF17" s="557"/>
      <c r="CG17" s="557"/>
      <c r="CH17" s="557"/>
      <c r="CI17" s="558"/>
      <c r="CJ17" s="336">
        <f>COUNTIF(AU25:AU64,1)</f>
        <v>0</v>
      </c>
      <c r="CK17" s="337"/>
      <c r="CL17" s="337"/>
      <c r="CM17" s="337"/>
      <c r="CN17" s="337"/>
      <c r="CO17" s="338"/>
      <c r="CP17" s="336">
        <f>COUNTIF(AU25:AU64,"&gt;0")+COUNTIF(AU25:AU64,"R1")+COUNTIF(AU25:AU64,"R2")</f>
        <v>0</v>
      </c>
      <c r="CQ17" s="337"/>
      <c r="CR17" s="337"/>
      <c r="CS17" s="337"/>
      <c r="CT17" s="337"/>
      <c r="CU17" s="498">
        <f t="shared" si="0"/>
        <v>0</v>
      </c>
      <c r="CV17" s="499"/>
      <c r="CW17" s="499"/>
      <c r="CX17" s="499"/>
      <c r="CY17" s="499"/>
      <c r="CZ17" s="500"/>
      <c r="DA17" s="8"/>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row>
    <row r="18" spans="1:149" ht="18" customHeight="1" thickTop="1" thickBot="1" x14ac:dyDescent="0.25">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8"/>
      <c r="AY18" s="8"/>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501" t="s">
        <v>7</v>
      </c>
      <c r="CB18" s="502"/>
      <c r="CC18" s="502"/>
      <c r="CD18" s="502"/>
      <c r="CE18" s="502"/>
      <c r="CF18" s="502"/>
      <c r="CG18" s="502"/>
      <c r="CH18" s="502"/>
      <c r="CI18" s="503"/>
      <c r="CJ18" s="504">
        <f>SUM(CJ7:CO17)</f>
        <v>0</v>
      </c>
      <c r="CK18" s="502"/>
      <c r="CL18" s="502"/>
      <c r="CM18" s="502"/>
      <c r="CN18" s="502"/>
      <c r="CO18" s="503"/>
      <c r="CP18" s="504">
        <f>SUM(CP7:CT17)</f>
        <v>0</v>
      </c>
      <c r="CQ18" s="502"/>
      <c r="CR18" s="502"/>
      <c r="CS18" s="502"/>
      <c r="CT18" s="503"/>
      <c r="CU18" s="505">
        <f>SUM(CU7:CZ17)</f>
        <v>0</v>
      </c>
      <c r="CV18" s="506"/>
      <c r="CW18" s="506"/>
      <c r="CX18" s="506"/>
      <c r="CY18" s="506"/>
      <c r="CZ18" s="507"/>
      <c r="DA18" s="8"/>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row>
    <row r="19" spans="1:149" ht="18" customHeight="1" x14ac:dyDescent="0.2">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8"/>
      <c r="AY19" s="8"/>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77"/>
      <c r="CS19" s="35"/>
      <c r="CT19" s="35"/>
      <c r="CU19" s="35"/>
      <c r="CV19" s="35"/>
      <c r="CW19" s="35"/>
      <c r="CX19" s="35"/>
      <c r="CY19" s="35"/>
      <c r="CZ19" s="35"/>
      <c r="DA19" s="8"/>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row>
    <row r="20" spans="1:149" ht="18" customHeight="1" thickBot="1" x14ac:dyDescent="0.25">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8"/>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77"/>
      <c r="CS20" s="35"/>
      <c r="CT20" s="35"/>
      <c r="CU20" s="35"/>
      <c r="CV20" s="35"/>
      <c r="CW20" s="35"/>
      <c r="CX20" s="35"/>
      <c r="CY20" s="35"/>
      <c r="CZ20" s="35"/>
      <c r="DA20" s="35"/>
      <c r="DB20" s="35"/>
      <c r="DC20" s="77"/>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row>
    <row r="21" spans="1:149" ht="18" customHeight="1" thickBot="1" x14ac:dyDescent="0.25">
      <c r="A21" s="618" t="s">
        <v>39</v>
      </c>
      <c r="B21" s="619"/>
      <c r="C21" s="625" t="s">
        <v>40</v>
      </c>
      <c r="D21" s="625"/>
      <c r="E21" s="625"/>
      <c r="F21" s="625"/>
      <c r="G21" s="625"/>
      <c r="H21" s="625"/>
      <c r="I21" s="625"/>
      <c r="J21" s="629" t="s">
        <v>171</v>
      </c>
      <c r="K21" s="630"/>
      <c r="L21" s="630"/>
      <c r="M21" s="630"/>
      <c r="N21" s="630"/>
      <c r="O21" s="630"/>
      <c r="P21" s="630"/>
      <c r="Q21" s="630"/>
      <c r="R21" s="631"/>
      <c r="S21" s="629" t="s">
        <v>172</v>
      </c>
      <c r="T21" s="631"/>
      <c r="U21" s="513" t="s">
        <v>41</v>
      </c>
      <c r="V21" s="514"/>
      <c r="W21" s="514"/>
      <c r="X21" s="514"/>
      <c r="Y21" s="514"/>
      <c r="Z21" s="514"/>
      <c r="AA21" s="515"/>
      <c r="AB21" s="625" t="s">
        <v>219</v>
      </c>
      <c r="AC21" s="625"/>
      <c r="AD21" s="513" t="s">
        <v>23</v>
      </c>
      <c r="AE21" s="514"/>
      <c r="AF21" s="514"/>
      <c r="AG21" s="514"/>
      <c r="AH21" s="514"/>
      <c r="AI21" s="514"/>
      <c r="AJ21" s="514"/>
      <c r="AK21" s="514"/>
      <c r="AL21" s="514"/>
      <c r="AM21" s="514"/>
      <c r="AN21" s="514"/>
      <c r="AO21" s="514"/>
      <c r="AP21" s="514"/>
      <c r="AQ21" s="514"/>
      <c r="AR21" s="514"/>
      <c r="AS21" s="514"/>
      <c r="AT21" s="514"/>
      <c r="AU21" s="650"/>
      <c r="AV21" s="35"/>
      <c r="AW21" s="35"/>
      <c r="AX21" s="8"/>
      <c r="AY21" s="8"/>
      <c r="AZ21" s="463" t="s">
        <v>11</v>
      </c>
      <c r="BA21" s="464"/>
      <c r="BB21" s="464"/>
      <c r="BC21" s="464"/>
      <c r="BD21" s="464"/>
      <c r="BE21" s="464"/>
      <c r="BF21" s="464"/>
      <c r="BG21" s="464"/>
      <c r="BH21" s="464"/>
      <c r="BI21" s="464"/>
      <c r="BJ21" s="464"/>
      <c r="BK21" s="464"/>
      <c r="BL21" s="464"/>
      <c r="BM21" s="464"/>
      <c r="BN21" s="464"/>
      <c r="BO21" s="464"/>
      <c r="BP21" s="464"/>
      <c r="BQ21" s="464"/>
      <c r="BR21" s="464"/>
      <c r="BS21" s="465"/>
      <c r="BT21" s="508" t="s">
        <v>12</v>
      </c>
      <c r="BU21" s="509"/>
      <c r="BV21" s="509"/>
      <c r="BW21" s="509"/>
      <c r="BX21" s="509"/>
      <c r="BY21" s="509"/>
      <c r="BZ21" s="509"/>
      <c r="CA21" s="509"/>
      <c r="CB21" s="509"/>
      <c r="CC21" s="509"/>
      <c r="CD21" s="509"/>
      <c r="CE21" s="509"/>
      <c r="CF21" s="509"/>
      <c r="CG21" s="509"/>
      <c r="CH21" s="509"/>
      <c r="CI21" s="509"/>
      <c r="CJ21" s="509"/>
      <c r="CK21" s="509"/>
      <c r="CL21" s="509"/>
      <c r="CM21" s="509"/>
      <c r="CN21" s="509"/>
      <c r="CO21" s="510"/>
      <c r="CP21" s="508" t="s">
        <v>222</v>
      </c>
      <c r="CQ21" s="509"/>
      <c r="CR21" s="509"/>
      <c r="CS21" s="509"/>
      <c r="CT21" s="509"/>
      <c r="CU21" s="509"/>
      <c r="CV21" s="509"/>
      <c r="CW21" s="509"/>
      <c r="CX21" s="509"/>
      <c r="CY21" s="509"/>
      <c r="CZ21" s="509"/>
      <c r="DA21" s="509"/>
      <c r="DB21" s="509"/>
      <c r="DC21" s="509"/>
      <c r="DD21" s="509"/>
      <c r="DE21" s="509"/>
      <c r="DF21" s="509"/>
      <c r="DG21" s="509"/>
      <c r="DH21" s="509"/>
      <c r="DI21" s="509"/>
      <c r="DJ21" s="509"/>
      <c r="DK21" s="510"/>
      <c r="DL21" s="463" t="s">
        <v>22</v>
      </c>
      <c r="DM21" s="464"/>
      <c r="DN21" s="464"/>
      <c r="DO21" s="464"/>
      <c r="DP21" s="464"/>
      <c r="DQ21" s="464"/>
      <c r="DR21" s="464"/>
      <c r="DS21" s="464"/>
      <c r="DT21" s="464"/>
      <c r="DU21" s="464"/>
      <c r="DV21" s="464"/>
      <c r="DW21" s="464"/>
      <c r="DX21" s="464"/>
      <c r="DY21" s="464"/>
      <c r="DZ21" s="464"/>
      <c r="EA21" s="464"/>
      <c r="EB21" s="464"/>
      <c r="EC21" s="464"/>
      <c r="ED21" s="464"/>
      <c r="EE21" s="464"/>
      <c r="EF21" s="464"/>
      <c r="EG21" s="465"/>
      <c r="EH21" s="463" t="s">
        <v>241</v>
      </c>
      <c r="EI21" s="464"/>
      <c r="EJ21" s="464"/>
      <c r="EK21" s="464"/>
      <c r="EL21" s="464"/>
      <c r="EM21" s="464"/>
      <c r="EN21" s="464"/>
      <c r="EO21" s="464"/>
      <c r="EP21" s="464"/>
      <c r="EQ21" s="464"/>
      <c r="ER21" s="465"/>
      <c r="ES21" s="35"/>
    </row>
    <row r="22" spans="1:149" ht="18" customHeight="1" thickBot="1" x14ac:dyDescent="0.25">
      <c r="A22" s="620"/>
      <c r="B22" s="489"/>
      <c r="C22" s="626"/>
      <c r="D22" s="626"/>
      <c r="E22" s="626"/>
      <c r="F22" s="626"/>
      <c r="G22" s="626"/>
      <c r="H22" s="626"/>
      <c r="I22" s="626"/>
      <c r="J22" s="542"/>
      <c r="K22" s="632"/>
      <c r="L22" s="632"/>
      <c r="M22" s="632"/>
      <c r="N22" s="632"/>
      <c r="O22" s="632"/>
      <c r="P22" s="632"/>
      <c r="Q22" s="632"/>
      <c r="R22" s="543"/>
      <c r="S22" s="542"/>
      <c r="T22" s="543"/>
      <c r="U22" s="642" t="s">
        <v>42</v>
      </c>
      <c r="V22" s="626"/>
      <c r="W22" s="626"/>
      <c r="X22" s="540" t="s">
        <v>43</v>
      </c>
      <c r="Y22" s="541"/>
      <c r="Z22" s="626" t="s">
        <v>44</v>
      </c>
      <c r="AA22" s="626"/>
      <c r="AB22" s="626"/>
      <c r="AC22" s="626"/>
      <c r="AD22" s="626" t="s">
        <v>20</v>
      </c>
      <c r="AE22" s="626"/>
      <c r="AF22" s="626" t="s">
        <v>327</v>
      </c>
      <c r="AG22" s="626"/>
      <c r="AH22" s="626" t="s">
        <v>8</v>
      </c>
      <c r="AI22" s="626"/>
      <c r="AJ22" s="626"/>
      <c r="AK22" s="626"/>
      <c r="AL22" s="652" t="s">
        <v>222</v>
      </c>
      <c r="AM22" s="653"/>
      <c r="AN22" s="653"/>
      <c r="AO22" s="653"/>
      <c r="AP22" s="652" t="s">
        <v>22</v>
      </c>
      <c r="AQ22" s="653"/>
      <c r="AR22" s="653"/>
      <c r="AS22" s="653"/>
      <c r="AT22" s="588" t="s">
        <v>223</v>
      </c>
      <c r="AU22" s="589"/>
      <c r="AV22" s="35"/>
      <c r="AW22" s="35"/>
      <c r="AX22" s="8"/>
      <c r="AY22" s="8"/>
      <c r="AZ22" s="302" t="s">
        <v>224</v>
      </c>
      <c r="BA22" s="303"/>
      <c r="BB22" s="303"/>
      <c r="BC22" s="303"/>
      <c r="BD22" s="303"/>
      <c r="BE22" s="303"/>
      <c r="BF22" s="303"/>
      <c r="BG22" s="303"/>
      <c r="BH22" s="466"/>
      <c r="BI22" s="75" t="s">
        <v>286</v>
      </c>
      <c r="BJ22" s="302" t="s">
        <v>225</v>
      </c>
      <c r="BK22" s="303"/>
      <c r="BL22" s="303"/>
      <c r="BM22" s="303"/>
      <c r="BN22" s="303"/>
      <c r="BO22" s="303"/>
      <c r="BP22" s="303"/>
      <c r="BQ22" s="303"/>
      <c r="BR22" s="466"/>
      <c r="BS22" s="75" t="s">
        <v>286</v>
      </c>
      <c r="BT22" s="480" t="s">
        <v>224</v>
      </c>
      <c r="BU22" s="481"/>
      <c r="BV22" s="481"/>
      <c r="BW22" s="481"/>
      <c r="BX22" s="481"/>
      <c r="BY22" s="481"/>
      <c r="BZ22" s="481"/>
      <c r="CA22" s="481"/>
      <c r="CB22" s="481"/>
      <c r="CC22" s="481"/>
      <c r="CD22" s="482"/>
      <c r="CE22" s="474" t="s">
        <v>225</v>
      </c>
      <c r="CF22" s="474"/>
      <c r="CG22" s="474"/>
      <c r="CH22" s="474"/>
      <c r="CI22" s="474"/>
      <c r="CJ22" s="474"/>
      <c r="CK22" s="474"/>
      <c r="CL22" s="474"/>
      <c r="CM22" s="474"/>
      <c r="CN22" s="496"/>
      <c r="CO22" s="497"/>
      <c r="CP22" s="473" t="s">
        <v>224</v>
      </c>
      <c r="CQ22" s="474"/>
      <c r="CR22" s="474"/>
      <c r="CS22" s="474"/>
      <c r="CT22" s="474"/>
      <c r="CU22" s="474"/>
      <c r="CV22" s="474"/>
      <c r="CW22" s="474"/>
      <c r="CX22" s="474"/>
      <c r="CY22" s="475"/>
      <c r="CZ22" s="474"/>
      <c r="DA22" s="474" t="s">
        <v>221</v>
      </c>
      <c r="DB22" s="474"/>
      <c r="DC22" s="474"/>
      <c r="DD22" s="474"/>
      <c r="DE22" s="474"/>
      <c r="DF22" s="474"/>
      <c r="DG22" s="474"/>
      <c r="DH22" s="474"/>
      <c r="DI22" s="474"/>
      <c r="DJ22" s="496"/>
      <c r="DK22" s="497"/>
      <c r="DL22" s="473" t="s">
        <v>224</v>
      </c>
      <c r="DM22" s="474"/>
      <c r="DN22" s="474"/>
      <c r="DO22" s="474"/>
      <c r="DP22" s="474"/>
      <c r="DQ22" s="474"/>
      <c r="DR22" s="474"/>
      <c r="DS22" s="474"/>
      <c r="DT22" s="474"/>
      <c r="DU22" s="474"/>
      <c r="DV22" s="474"/>
      <c r="DW22" s="474" t="s">
        <v>225</v>
      </c>
      <c r="DX22" s="474"/>
      <c r="DY22" s="474"/>
      <c r="DZ22" s="474"/>
      <c r="EA22" s="474"/>
      <c r="EB22" s="474"/>
      <c r="EC22" s="474"/>
      <c r="ED22" s="474"/>
      <c r="EE22" s="474"/>
      <c r="EF22" s="496"/>
      <c r="EG22" s="497"/>
      <c r="EH22" s="486"/>
      <c r="EI22" s="487"/>
      <c r="EJ22" s="487"/>
      <c r="EK22" s="487"/>
      <c r="EL22" s="487"/>
      <c r="EM22" s="487"/>
      <c r="EN22" s="487"/>
      <c r="EO22" s="487"/>
      <c r="EP22" s="487"/>
      <c r="EQ22" s="487"/>
      <c r="ER22" s="488"/>
      <c r="ES22" s="35"/>
    </row>
    <row r="23" spans="1:149" ht="18" customHeight="1" thickTop="1" x14ac:dyDescent="0.2">
      <c r="A23" s="621"/>
      <c r="B23" s="622"/>
      <c r="C23" s="627"/>
      <c r="D23" s="627"/>
      <c r="E23" s="627"/>
      <c r="F23" s="627"/>
      <c r="G23" s="627"/>
      <c r="H23" s="627"/>
      <c r="I23" s="627"/>
      <c r="J23" s="542"/>
      <c r="K23" s="632"/>
      <c r="L23" s="632"/>
      <c r="M23" s="632"/>
      <c r="N23" s="632"/>
      <c r="O23" s="632"/>
      <c r="P23" s="632"/>
      <c r="Q23" s="632"/>
      <c r="R23" s="543"/>
      <c r="S23" s="542"/>
      <c r="T23" s="543"/>
      <c r="U23" s="541"/>
      <c r="V23" s="627"/>
      <c r="W23" s="627"/>
      <c r="X23" s="542"/>
      <c r="Y23" s="543"/>
      <c r="Z23" s="627"/>
      <c r="AA23" s="627"/>
      <c r="AB23" s="627"/>
      <c r="AC23" s="627"/>
      <c r="AD23" s="126" t="s">
        <v>220</v>
      </c>
      <c r="AE23" s="126" t="s">
        <v>221</v>
      </c>
      <c r="AF23" s="126" t="s">
        <v>220</v>
      </c>
      <c r="AG23" s="126" t="s">
        <v>221</v>
      </c>
      <c r="AH23" s="651" t="s">
        <v>220</v>
      </c>
      <c r="AI23" s="651"/>
      <c r="AJ23" s="626" t="s">
        <v>225</v>
      </c>
      <c r="AK23" s="626"/>
      <c r="AL23" s="652" t="s">
        <v>224</v>
      </c>
      <c r="AM23" s="653"/>
      <c r="AN23" s="652" t="s">
        <v>225</v>
      </c>
      <c r="AO23" s="653"/>
      <c r="AP23" s="645" t="s">
        <v>220</v>
      </c>
      <c r="AQ23" s="646"/>
      <c r="AR23" s="645" t="s">
        <v>221</v>
      </c>
      <c r="AS23" s="646"/>
      <c r="AT23" s="590"/>
      <c r="AU23" s="591"/>
      <c r="AV23" s="35"/>
      <c r="AW23" s="35"/>
      <c r="AX23" s="8"/>
      <c r="AY23" s="8"/>
      <c r="AZ23" s="478">
        <v>1</v>
      </c>
      <c r="BA23" s="571"/>
      <c r="BB23" s="343" t="str">
        <f>IFERROR(VLOOKUP($AZ23,WORK!$A$3:$B$42,2,FALSE)," ")</f>
        <v xml:space="preserve"> </v>
      </c>
      <c r="BC23" s="343"/>
      <c r="BD23" s="343"/>
      <c r="BE23" s="343"/>
      <c r="BF23" s="343"/>
      <c r="BG23" s="343"/>
      <c r="BH23" s="321"/>
      <c r="BI23" s="44" t="str">
        <f>IFERROR(VLOOKUP(BB23,$C$25:$AC$64,26,FALSE),"")</f>
        <v/>
      </c>
      <c r="BJ23" s="478">
        <v>1</v>
      </c>
      <c r="BK23" s="571"/>
      <c r="BL23" s="654" t="str">
        <f>IFERROR(VLOOKUP($BJ23,WORK!$D$3:$E$42,2,FALSE)," ")</f>
        <v xml:space="preserve"> </v>
      </c>
      <c r="BM23" s="654"/>
      <c r="BN23" s="654"/>
      <c r="BO23" s="654"/>
      <c r="BP23" s="654"/>
      <c r="BQ23" s="654"/>
      <c r="BR23" s="592"/>
      <c r="BS23" s="44" t="str">
        <f>IFERROR(VLOOKUP(BL23,$C$25:$AC$64,26,FALSE),"")</f>
        <v/>
      </c>
      <c r="BT23" s="158" t="s">
        <v>334</v>
      </c>
      <c r="BU23" s="154" t="s">
        <v>334</v>
      </c>
      <c r="BV23" s="483" t="str">
        <f>IFERROR(VLOOKUP(_xlfn.CONCAT(BT23,BU23),WORK!O:P,2,FALSE),"")</f>
        <v/>
      </c>
      <c r="BW23" s="484"/>
      <c r="BX23" s="484"/>
      <c r="BY23" s="484"/>
      <c r="BZ23" s="484"/>
      <c r="CA23" s="484"/>
      <c r="CB23" s="485"/>
      <c r="CC23" s="97" t="str">
        <f>IFERROR(VLOOKUP(BV23,$C$25:$AC$64,26,FALSE),"")</f>
        <v/>
      </c>
      <c r="CD23" s="82" t="str">
        <f>IF(BV23="","","平均年齢")</f>
        <v/>
      </c>
      <c r="CE23" s="41">
        <v>1</v>
      </c>
      <c r="CF23" s="37">
        <v>1</v>
      </c>
      <c r="CG23" s="483" t="str">
        <f>IFERROR(VLOOKUP(_xlfn.CONCAT(CE23,CF23),WORK!T:U,2,FALSE),"")</f>
        <v/>
      </c>
      <c r="CH23" s="484"/>
      <c r="CI23" s="484"/>
      <c r="CJ23" s="484"/>
      <c r="CK23" s="484"/>
      <c r="CL23" s="484"/>
      <c r="CM23" s="485"/>
      <c r="CN23" s="97" t="str">
        <f>IFERROR(VLOOKUP(CG23,$C$21:$AC$64,26,FALSE),"")</f>
        <v/>
      </c>
      <c r="CO23" s="82" t="str">
        <f>IF(CG23="","","平均年齢")</f>
        <v/>
      </c>
      <c r="CP23" s="41">
        <v>1</v>
      </c>
      <c r="CQ23" s="37">
        <v>1</v>
      </c>
      <c r="CR23" s="483" t="str">
        <f>IFERROR(VLOOKUP(_xlfn.CONCAT(CP23,CQ23),WORK!Y:Z,2,FALSE),"")</f>
        <v/>
      </c>
      <c r="CS23" s="484"/>
      <c r="CT23" s="484"/>
      <c r="CU23" s="484"/>
      <c r="CV23" s="484"/>
      <c r="CW23" s="484"/>
      <c r="CX23" s="485"/>
      <c r="CY23" s="97" t="str">
        <f>IFERROR(VLOOKUP(CR23,$C$21:$AC$64,26,FALSE),"")</f>
        <v/>
      </c>
      <c r="CZ23" s="82" t="str">
        <f>IF(CR23="","","平均年齢")</f>
        <v/>
      </c>
      <c r="DA23" s="41">
        <v>1</v>
      </c>
      <c r="DB23" s="37">
        <v>1</v>
      </c>
      <c r="DC23" s="483" t="str">
        <f>IFERROR(VLOOKUP(_xlfn.CONCAT(DA23,DB23),WORK!AD:AE,2,FALSE),"")</f>
        <v/>
      </c>
      <c r="DD23" s="484"/>
      <c r="DE23" s="484"/>
      <c r="DF23" s="484"/>
      <c r="DG23" s="484"/>
      <c r="DH23" s="484"/>
      <c r="DI23" s="485"/>
      <c r="DJ23" s="97" t="str">
        <f>IFERROR(VLOOKUP(DC23,$C$21:$AC$64,26,FALSE),"")</f>
        <v/>
      </c>
      <c r="DK23" s="82" t="str">
        <f>IF(DC23="","","平均年齢")</f>
        <v/>
      </c>
      <c r="DL23" s="479" t="s">
        <v>213</v>
      </c>
      <c r="DM23" s="98">
        <v>1</v>
      </c>
      <c r="DN23" s="461" t="str">
        <f>IFERROR(VLOOKUP($DL$23&amp;DM23,WORK!AI:AJ,2,FALSE),"")</f>
        <v/>
      </c>
      <c r="DO23" s="461"/>
      <c r="DP23" s="461"/>
      <c r="DQ23" s="461"/>
      <c r="DR23" s="461"/>
      <c r="DS23" s="461"/>
      <c r="DT23" s="461"/>
      <c r="DU23" s="97" t="str">
        <f>IFERROR(VLOOKUP(DN23,$C$21:$AC$64,26,FALSE),"")</f>
        <v/>
      </c>
      <c r="DV23" s="78" t="str">
        <f>IF(DN23="","","平均年齢")</f>
        <v/>
      </c>
      <c r="DW23" s="479" t="s">
        <v>213</v>
      </c>
      <c r="DX23" s="98">
        <v>1</v>
      </c>
      <c r="DY23" s="461" t="str">
        <f>IFERROR(VLOOKUP($DW$23&amp;DX23,WORK!AN:AO,2,FALSE),"")</f>
        <v/>
      </c>
      <c r="DZ23" s="461"/>
      <c r="EA23" s="461"/>
      <c r="EB23" s="461"/>
      <c r="EC23" s="461"/>
      <c r="ED23" s="461"/>
      <c r="EE23" s="461"/>
      <c r="EF23" s="97" t="str">
        <f>IFERROR(VLOOKUP(DY23,$C$21:$AC$64,26,FALSE),"")</f>
        <v/>
      </c>
      <c r="EG23" s="82" t="str">
        <f>IF(DY23="","","平均年齢")</f>
        <v/>
      </c>
      <c r="EH23" s="479" t="s">
        <v>213</v>
      </c>
      <c r="EI23" s="98">
        <v>1</v>
      </c>
      <c r="EJ23" s="461" t="str">
        <f>IFERROR(VLOOKUP($EH$23&amp;EI23,WORK!AS:AT,2,FALSE),"")</f>
        <v/>
      </c>
      <c r="EK23" s="461"/>
      <c r="EL23" s="461"/>
      <c r="EM23" s="461"/>
      <c r="EN23" s="461"/>
      <c r="EO23" s="461"/>
      <c r="EP23" s="462"/>
      <c r="EQ23" s="97" t="str">
        <f>IFERROR(VLOOKUP(EJ23,$C$21:$AC$64,26,FALSE),"")</f>
        <v/>
      </c>
      <c r="ER23" s="82" t="str">
        <f>IF(EJ23="","","平均年齢")</f>
        <v/>
      </c>
      <c r="ES23" s="35"/>
    </row>
    <row r="24" spans="1:149" ht="18" customHeight="1" thickBot="1" x14ac:dyDescent="0.25">
      <c r="A24" s="623"/>
      <c r="B24" s="624"/>
      <c r="C24" s="628"/>
      <c r="D24" s="628"/>
      <c r="E24" s="628"/>
      <c r="F24" s="628"/>
      <c r="G24" s="628"/>
      <c r="H24" s="628"/>
      <c r="I24" s="628"/>
      <c r="J24" s="544"/>
      <c r="K24" s="633"/>
      <c r="L24" s="633"/>
      <c r="M24" s="633"/>
      <c r="N24" s="633"/>
      <c r="O24" s="633"/>
      <c r="P24" s="633"/>
      <c r="Q24" s="633"/>
      <c r="R24" s="545"/>
      <c r="S24" s="544"/>
      <c r="T24" s="545"/>
      <c r="U24" s="643"/>
      <c r="V24" s="628"/>
      <c r="W24" s="628"/>
      <c r="X24" s="544"/>
      <c r="Y24" s="545"/>
      <c r="Z24" s="628"/>
      <c r="AA24" s="628"/>
      <c r="AB24" s="628"/>
      <c r="AC24" s="628"/>
      <c r="AD24" s="125" t="s">
        <v>19</v>
      </c>
      <c r="AE24" s="125" t="s">
        <v>19</v>
      </c>
      <c r="AF24" s="125" t="s">
        <v>19</v>
      </c>
      <c r="AG24" s="125" t="s">
        <v>19</v>
      </c>
      <c r="AH24" s="139" t="s">
        <v>21</v>
      </c>
      <c r="AI24" s="140" t="s">
        <v>19</v>
      </c>
      <c r="AJ24" s="140" t="s">
        <v>21</v>
      </c>
      <c r="AK24" s="140" t="s">
        <v>19</v>
      </c>
      <c r="AL24" s="125" t="s">
        <v>21</v>
      </c>
      <c r="AM24" s="125" t="s">
        <v>19</v>
      </c>
      <c r="AN24" s="125" t="s">
        <v>21</v>
      </c>
      <c r="AO24" s="125" t="s">
        <v>19</v>
      </c>
      <c r="AP24" s="125" t="s">
        <v>21</v>
      </c>
      <c r="AQ24" s="125" t="s">
        <v>19</v>
      </c>
      <c r="AR24" s="125" t="s">
        <v>21</v>
      </c>
      <c r="AS24" s="125" t="s">
        <v>19</v>
      </c>
      <c r="AT24" s="125" t="s">
        <v>21</v>
      </c>
      <c r="AU24" s="144" t="s">
        <v>19</v>
      </c>
      <c r="AV24" s="35"/>
      <c r="AW24" s="35"/>
      <c r="AX24" s="8"/>
      <c r="AY24" s="8"/>
      <c r="AZ24" s="469">
        <v>2</v>
      </c>
      <c r="BA24" s="364"/>
      <c r="BB24" s="343" t="str">
        <f>IFERROR(VLOOKUP($AZ24,WORK!$A$3:$B$42,2,FALSE)," ")</f>
        <v xml:space="preserve"> </v>
      </c>
      <c r="BC24" s="343"/>
      <c r="BD24" s="343"/>
      <c r="BE24" s="343"/>
      <c r="BF24" s="343"/>
      <c r="BG24" s="343"/>
      <c r="BH24" s="321"/>
      <c r="BI24" s="45" t="str">
        <f t="shared" ref="BI24:BI51" si="1">IFERROR(VLOOKUP(BB24,$C$25:$AC$64,26,FALSE),"")</f>
        <v/>
      </c>
      <c r="BJ24" s="469">
        <v>2</v>
      </c>
      <c r="BK24" s="364"/>
      <c r="BL24" s="343" t="str">
        <f>IFERROR(VLOOKUP($BJ24,WORK!$D$3:$E$42,2,FALSE)," ")</f>
        <v xml:space="preserve"> </v>
      </c>
      <c r="BM24" s="343"/>
      <c r="BN24" s="343"/>
      <c r="BO24" s="343"/>
      <c r="BP24" s="343"/>
      <c r="BQ24" s="343"/>
      <c r="BR24" s="321"/>
      <c r="BS24" s="45" t="str">
        <f t="shared" ref="BS24:BS52" si="2">IFERROR(VLOOKUP(BL24,$C$25:$AC$64,26,FALSE),"")</f>
        <v/>
      </c>
      <c r="BT24" s="159" t="s">
        <v>334</v>
      </c>
      <c r="BU24" s="155" t="s">
        <v>335</v>
      </c>
      <c r="BV24" s="470" t="str">
        <f>IFERROR(VLOOKUP(_xlfn.CONCAT(BT24,BU24),WORK!O:P,2,FALSE),"")</f>
        <v/>
      </c>
      <c r="BW24" s="471"/>
      <c r="BX24" s="471"/>
      <c r="BY24" s="471"/>
      <c r="BZ24" s="471"/>
      <c r="CA24" s="471"/>
      <c r="CB24" s="472"/>
      <c r="CC24" s="95" t="str">
        <f>IFERROR(VLOOKUP(BV24,$C$25:$AC$64,26,FALSE),"")</f>
        <v/>
      </c>
      <c r="CD24" s="84" t="str">
        <f>IFERROR(ROUNDDOWN(AVERAGE(CC23,CC24),0),"")</f>
        <v/>
      </c>
      <c r="CE24" s="94">
        <v>1</v>
      </c>
      <c r="CF24" s="93">
        <v>2</v>
      </c>
      <c r="CG24" s="470" t="str">
        <f>IFERROR(VLOOKUP(_xlfn.CONCAT(CE24,CF24),WORK!T:U,2,FALSE),"")</f>
        <v/>
      </c>
      <c r="CH24" s="471"/>
      <c r="CI24" s="471"/>
      <c r="CJ24" s="471"/>
      <c r="CK24" s="471"/>
      <c r="CL24" s="471"/>
      <c r="CM24" s="472"/>
      <c r="CN24" s="95" t="str">
        <f t="shared" ref="CN24:CN61" si="3">IFERROR(VLOOKUP(CG24,$C$21:$AC$64,26,FALSE),"")</f>
        <v/>
      </c>
      <c r="CO24" s="84" t="str">
        <f>IFERROR(ROUNDDOWN(AVERAGE(CN23,CN24),0),"")</f>
        <v/>
      </c>
      <c r="CP24" s="94">
        <v>1</v>
      </c>
      <c r="CQ24" s="93">
        <v>2</v>
      </c>
      <c r="CR24" s="470" t="str">
        <f>IFERROR(VLOOKUP(_xlfn.CONCAT(CP24,CQ24),WORK!Y:Z,2,FALSE),"")</f>
        <v/>
      </c>
      <c r="CS24" s="471"/>
      <c r="CT24" s="471"/>
      <c r="CU24" s="471"/>
      <c r="CV24" s="471"/>
      <c r="CW24" s="471"/>
      <c r="CX24" s="472"/>
      <c r="CY24" s="95" t="str">
        <f t="shared" ref="CY24:CY37" si="4">IFERROR(VLOOKUP(CR24,$C$21:$AC$64,26,FALSE),"")</f>
        <v/>
      </c>
      <c r="CZ24" s="84" t="str">
        <f>IFERROR(ROUNDDOWN(AVERAGE(CY23,CY24),0),"")</f>
        <v/>
      </c>
      <c r="DA24" s="94">
        <v>1</v>
      </c>
      <c r="DB24" s="93">
        <v>2</v>
      </c>
      <c r="DC24" s="470" t="str">
        <f>IFERROR(VLOOKUP(_xlfn.CONCAT(DA24,DB24),WORK!AD:AE,2,FALSE),"")</f>
        <v/>
      </c>
      <c r="DD24" s="471"/>
      <c r="DE24" s="471"/>
      <c r="DF24" s="471"/>
      <c r="DG24" s="471"/>
      <c r="DH24" s="471"/>
      <c r="DI24" s="472"/>
      <c r="DJ24" s="95" t="str">
        <f t="shared" ref="DJ24:DJ37" si="5">IFERROR(VLOOKUP(DC24,$C$21:$AC$64,26,FALSE),"")</f>
        <v/>
      </c>
      <c r="DK24" s="84" t="str">
        <f>IFERROR(ROUNDDOWN(AVERAGE(DJ23,DJ24),0),"")</f>
        <v/>
      </c>
      <c r="DL24" s="477"/>
      <c r="DM24" s="29">
        <v>2</v>
      </c>
      <c r="DN24" s="461" t="str">
        <f>IFERROR(VLOOKUP($DL$23&amp;DM24,WORK!AI:AJ,2,FALSE),"")</f>
        <v/>
      </c>
      <c r="DO24" s="461"/>
      <c r="DP24" s="461"/>
      <c r="DQ24" s="461"/>
      <c r="DR24" s="461"/>
      <c r="DS24" s="461"/>
      <c r="DT24" s="461"/>
      <c r="DU24" s="95" t="str">
        <f t="shared" ref="DU24:DU62" si="6">IFERROR(VLOOKUP(DN24,$C$21:$AC$64,26,FALSE),"")</f>
        <v/>
      </c>
      <c r="DV24" s="84" t="str">
        <f>IFERROR(ROUNDDOWN(AVERAGE(DU23:DU30),0),"")</f>
        <v/>
      </c>
      <c r="DW24" s="477"/>
      <c r="DX24" s="29">
        <v>2</v>
      </c>
      <c r="DY24" s="461" t="str">
        <f>IFERROR(VLOOKUP($DW$23&amp;DX24,WORK!AN:AO,2,FALSE),"")</f>
        <v/>
      </c>
      <c r="DZ24" s="461"/>
      <c r="EA24" s="461"/>
      <c r="EB24" s="461"/>
      <c r="EC24" s="461"/>
      <c r="ED24" s="461"/>
      <c r="EE24" s="461"/>
      <c r="EF24" s="95" t="str">
        <f t="shared" ref="EF24:EF62" si="7">IFERROR(VLOOKUP(DY24,$C$21:$AC$64,26,FALSE),"")</f>
        <v/>
      </c>
      <c r="EG24" s="84" t="str">
        <f>IFERROR(ROUNDDOWN(AVERAGE(EF23:EF30),0),"")</f>
        <v/>
      </c>
      <c r="EH24" s="477"/>
      <c r="EI24" s="29">
        <v>2</v>
      </c>
      <c r="EJ24" s="461" t="str">
        <f>IFERROR(VLOOKUP($EH$23&amp;EI24,WORK!AS:AT,2,FALSE),"")</f>
        <v/>
      </c>
      <c r="EK24" s="461"/>
      <c r="EL24" s="461"/>
      <c r="EM24" s="461"/>
      <c r="EN24" s="461"/>
      <c r="EO24" s="461"/>
      <c r="EP24" s="462"/>
      <c r="EQ24" s="95" t="str">
        <f t="shared" ref="EQ24:EQ58" si="8">IFERROR(VLOOKUP(EJ24,$C$21:$AC$64,26,FALSE),"")</f>
        <v/>
      </c>
      <c r="ER24" s="84" t="str">
        <f>IFERROR(ROUNDDOWN(AVERAGE(EQ23:EQ32),0),"")</f>
        <v/>
      </c>
      <c r="ES24" s="35"/>
    </row>
    <row r="25" spans="1:149" ht="18" customHeight="1" thickTop="1" x14ac:dyDescent="0.2">
      <c r="A25" s="616">
        <v>1</v>
      </c>
      <c r="B25" s="617"/>
      <c r="C25" s="649">
        <f>入力シート!C22</f>
        <v>0</v>
      </c>
      <c r="D25" s="640"/>
      <c r="E25" s="640"/>
      <c r="F25" s="640"/>
      <c r="G25" s="640"/>
      <c r="H25" s="640"/>
      <c r="I25" s="640"/>
      <c r="J25" s="639">
        <f>入力シート!J22</f>
        <v>0</v>
      </c>
      <c r="K25" s="640"/>
      <c r="L25" s="640"/>
      <c r="M25" s="640"/>
      <c r="N25" s="640"/>
      <c r="O25" s="640"/>
      <c r="P25" s="640"/>
      <c r="Q25" s="640"/>
      <c r="R25" s="641"/>
      <c r="S25" s="647">
        <f>入力シート!S22</f>
        <v>0</v>
      </c>
      <c r="T25" s="648"/>
      <c r="U25" s="638">
        <f>入力シート!U22</f>
        <v>0</v>
      </c>
      <c r="V25" s="644"/>
      <c r="W25" s="644"/>
      <c r="X25" s="637">
        <f>入力シート!X22</f>
        <v>0</v>
      </c>
      <c r="Y25" s="638"/>
      <c r="Z25" s="636">
        <f>入力シート!Z22</f>
        <v>0</v>
      </c>
      <c r="AA25" s="635"/>
      <c r="AB25" s="634" t="str">
        <f>入力シート!AB22</f>
        <v/>
      </c>
      <c r="AC25" s="635"/>
      <c r="AD25" s="128">
        <f>入力シート!AD22</f>
        <v>0</v>
      </c>
      <c r="AE25" s="128">
        <f>入力シート!AE22</f>
        <v>0</v>
      </c>
      <c r="AF25" s="133">
        <f>入力シート!AF22</f>
        <v>0</v>
      </c>
      <c r="AG25" s="133">
        <f>入力シート!AG22</f>
        <v>0</v>
      </c>
      <c r="AH25" s="141">
        <f>入力シート!AH22</f>
        <v>0</v>
      </c>
      <c r="AI25" s="141">
        <f>入力シート!AI22</f>
        <v>0</v>
      </c>
      <c r="AJ25" s="141">
        <f>入力シート!AJ22</f>
        <v>0</v>
      </c>
      <c r="AK25" s="141">
        <f>入力シート!AK22</f>
        <v>0</v>
      </c>
      <c r="AL25" s="128">
        <f>入力シート!AL22</f>
        <v>0</v>
      </c>
      <c r="AM25" s="127">
        <f>入力シート!AM22</f>
        <v>0</v>
      </c>
      <c r="AN25" s="128">
        <f>入力シート!AN22</f>
        <v>0</v>
      </c>
      <c r="AO25" s="127">
        <f>入力シート!AO22</f>
        <v>0</v>
      </c>
      <c r="AP25" s="128">
        <f>入力シート!AP22</f>
        <v>0</v>
      </c>
      <c r="AQ25" s="127">
        <f>入力シート!AQ22</f>
        <v>0</v>
      </c>
      <c r="AR25" s="128">
        <f>入力シート!AR22</f>
        <v>0</v>
      </c>
      <c r="AS25" s="127">
        <f>入力シート!AS22</f>
        <v>0</v>
      </c>
      <c r="AT25" s="128">
        <f>入力シート!AT22</f>
        <v>0</v>
      </c>
      <c r="AU25" s="145">
        <f>入力シート!AU22</f>
        <v>0</v>
      </c>
      <c r="AV25" s="35"/>
      <c r="AW25" s="35"/>
      <c r="AX25" s="8"/>
      <c r="AY25" s="8"/>
      <c r="AZ25" s="469">
        <v>3</v>
      </c>
      <c r="BA25" s="364"/>
      <c r="BB25" s="343" t="str">
        <f>IFERROR(VLOOKUP($AZ25,WORK!$A$3:$B$42,2,FALSE)," ")</f>
        <v xml:space="preserve"> </v>
      </c>
      <c r="BC25" s="343"/>
      <c r="BD25" s="343"/>
      <c r="BE25" s="343"/>
      <c r="BF25" s="343"/>
      <c r="BG25" s="343"/>
      <c r="BH25" s="321"/>
      <c r="BI25" s="45" t="str">
        <f t="shared" si="1"/>
        <v/>
      </c>
      <c r="BJ25" s="469">
        <v>3</v>
      </c>
      <c r="BK25" s="364"/>
      <c r="BL25" s="343" t="str">
        <f>IFERROR(VLOOKUP($BJ25,WORK!$D$3:$E$42,2,FALSE)," ")</f>
        <v xml:space="preserve"> </v>
      </c>
      <c r="BM25" s="343"/>
      <c r="BN25" s="343"/>
      <c r="BO25" s="343"/>
      <c r="BP25" s="343"/>
      <c r="BQ25" s="343"/>
      <c r="BR25" s="321"/>
      <c r="BS25" s="45" t="str">
        <f t="shared" si="2"/>
        <v/>
      </c>
      <c r="BT25" s="160" t="s">
        <v>334</v>
      </c>
      <c r="BU25" s="156" t="s">
        <v>336</v>
      </c>
      <c r="BV25" s="470" t="str">
        <f>IFERROR(VLOOKUP(_xlfn.CONCAT(BT25,BU25),WORK!O:P,2,FALSE),"")</f>
        <v/>
      </c>
      <c r="BW25" s="471"/>
      <c r="BX25" s="471"/>
      <c r="BY25" s="471"/>
      <c r="BZ25" s="471"/>
      <c r="CA25" s="471"/>
      <c r="CB25" s="472"/>
      <c r="CC25" s="95" t="str">
        <f t="shared" ref="CC25:CC61" si="9">IFERROR(VLOOKUP(BV25,$C$25:$AC$64,26,FALSE),"")</f>
        <v/>
      </c>
      <c r="CD25" s="83"/>
      <c r="CE25" s="39">
        <v>1</v>
      </c>
      <c r="CF25" s="31" t="s">
        <v>15</v>
      </c>
      <c r="CG25" s="470" t="str">
        <f>IFERROR(VLOOKUP(_xlfn.CONCAT(CE25,CF25),WORK!T:U,2,FALSE),"")</f>
        <v/>
      </c>
      <c r="CH25" s="471"/>
      <c r="CI25" s="471"/>
      <c r="CJ25" s="471"/>
      <c r="CK25" s="471"/>
      <c r="CL25" s="471"/>
      <c r="CM25" s="472"/>
      <c r="CN25" s="95" t="str">
        <f t="shared" si="3"/>
        <v/>
      </c>
      <c r="CO25" s="83"/>
      <c r="CP25" s="39">
        <v>1</v>
      </c>
      <c r="CQ25" s="31" t="s">
        <v>15</v>
      </c>
      <c r="CR25" s="470" t="str">
        <f>IFERROR(VLOOKUP(_xlfn.CONCAT(CP25,CQ25),WORK!Y:Z,2,FALSE),"")</f>
        <v/>
      </c>
      <c r="CS25" s="471"/>
      <c r="CT25" s="471"/>
      <c r="CU25" s="471"/>
      <c r="CV25" s="471"/>
      <c r="CW25" s="471"/>
      <c r="CX25" s="472"/>
      <c r="CY25" s="95" t="str">
        <f t="shared" si="4"/>
        <v/>
      </c>
      <c r="CZ25" s="84"/>
      <c r="DA25" s="39">
        <v>1</v>
      </c>
      <c r="DB25" s="31" t="s">
        <v>15</v>
      </c>
      <c r="DC25" s="470" t="str">
        <f>IFERROR(VLOOKUP(_xlfn.CONCAT(DA25,DB25),WORK!AD:AE,2,FALSE),"")</f>
        <v/>
      </c>
      <c r="DD25" s="471"/>
      <c r="DE25" s="471"/>
      <c r="DF25" s="471"/>
      <c r="DG25" s="471"/>
      <c r="DH25" s="471"/>
      <c r="DI25" s="472"/>
      <c r="DJ25" s="95" t="str">
        <f t="shared" si="5"/>
        <v/>
      </c>
      <c r="DK25" s="84"/>
      <c r="DL25" s="477"/>
      <c r="DM25" s="29">
        <v>3</v>
      </c>
      <c r="DN25" s="461" t="str">
        <f>IFERROR(VLOOKUP($DL$23&amp;DM25,WORK!AI:AJ,2,FALSE),"")</f>
        <v/>
      </c>
      <c r="DO25" s="461"/>
      <c r="DP25" s="461"/>
      <c r="DQ25" s="461"/>
      <c r="DR25" s="461"/>
      <c r="DS25" s="461"/>
      <c r="DT25" s="461"/>
      <c r="DU25" s="95" t="str">
        <f t="shared" si="6"/>
        <v/>
      </c>
      <c r="DV25" s="84"/>
      <c r="DW25" s="477"/>
      <c r="DX25" s="29">
        <v>3</v>
      </c>
      <c r="DY25" s="461" t="str">
        <f>IFERROR(VLOOKUP($DW$23&amp;DX25,WORK!AN:AO,2,FALSE),"")</f>
        <v/>
      </c>
      <c r="DZ25" s="461"/>
      <c r="EA25" s="461"/>
      <c r="EB25" s="461"/>
      <c r="EC25" s="461"/>
      <c r="ED25" s="461"/>
      <c r="EE25" s="461"/>
      <c r="EF25" s="95" t="str">
        <f t="shared" si="7"/>
        <v/>
      </c>
      <c r="EG25" s="84"/>
      <c r="EH25" s="477"/>
      <c r="EI25" s="29">
        <v>3</v>
      </c>
      <c r="EJ25" s="461" t="str">
        <f>IFERROR(VLOOKUP($EH$23&amp;EI25,WORK!AS:AT,2,FALSE),"")</f>
        <v/>
      </c>
      <c r="EK25" s="461"/>
      <c r="EL25" s="461"/>
      <c r="EM25" s="461"/>
      <c r="EN25" s="461"/>
      <c r="EO25" s="461"/>
      <c r="EP25" s="462"/>
      <c r="EQ25" s="95" t="str">
        <f t="shared" si="8"/>
        <v/>
      </c>
      <c r="ER25" s="84"/>
      <c r="ES25" s="35"/>
    </row>
    <row r="26" spans="1:149" ht="18" customHeight="1" x14ac:dyDescent="0.2">
      <c r="A26" s="595">
        <v>2</v>
      </c>
      <c r="B26" s="596"/>
      <c r="C26" s="597">
        <f>入力シート!C23</f>
        <v>0</v>
      </c>
      <c r="D26" s="598"/>
      <c r="E26" s="598"/>
      <c r="F26" s="598"/>
      <c r="G26" s="598"/>
      <c r="H26" s="598"/>
      <c r="I26" s="598"/>
      <c r="J26" s="599">
        <f>入力シート!J23</f>
        <v>0</v>
      </c>
      <c r="K26" s="600"/>
      <c r="L26" s="600"/>
      <c r="M26" s="600"/>
      <c r="N26" s="600"/>
      <c r="O26" s="600"/>
      <c r="P26" s="600"/>
      <c r="Q26" s="600"/>
      <c r="R26" s="601"/>
      <c r="S26" s="602">
        <f>入力シート!S23</f>
        <v>0</v>
      </c>
      <c r="T26" s="603"/>
      <c r="U26" s="604">
        <f>入力シート!U23</f>
        <v>0</v>
      </c>
      <c r="V26" s="605"/>
      <c r="W26" s="605"/>
      <c r="X26" s="614">
        <f>入力シート!X23</f>
        <v>0</v>
      </c>
      <c r="Y26" s="604"/>
      <c r="Z26" s="609">
        <f>入力シート!Z23</f>
        <v>0</v>
      </c>
      <c r="AA26" s="603"/>
      <c r="AB26" s="606" t="str">
        <f>入力シート!AB23</f>
        <v/>
      </c>
      <c r="AC26" s="603"/>
      <c r="AD26" s="123">
        <f>入力シート!AD23</f>
        <v>0</v>
      </c>
      <c r="AE26" s="123">
        <f>入力シート!AE23</f>
        <v>0</v>
      </c>
      <c r="AF26" s="132">
        <f>入力シート!AF23</f>
        <v>0</v>
      </c>
      <c r="AG26" s="132">
        <f>入力シート!AG23</f>
        <v>0</v>
      </c>
      <c r="AH26" s="142">
        <f>入力シート!AH23</f>
        <v>0</v>
      </c>
      <c r="AI26" s="142">
        <f>入力シート!AI23</f>
        <v>0</v>
      </c>
      <c r="AJ26" s="142">
        <f>入力シート!AJ23</f>
        <v>0</v>
      </c>
      <c r="AK26" s="142">
        <f>入力シート!AK23</f>
        <v>0</v>
      </c>
      <c r="AL26" s="123">
        <f>入力シート!AL23</f>
        <v>0</v>
      </c>
      <c r="AM26" s="124">
        <f>入力シート!AM23</f>
        <v>0</v>
      </c>
      <c r="AN26" s="123">
        <f>入力シート!AN23</f>
        <v>0</v>
      </c>
      <c r="AO26" s="124">
        <f>入力シート!AO23</f>
        <v>0</v>
      </c>
      <c r="AP26" s="123">
        <f>入力シート!AP23</f>
        <v>0</v>
      </c>
      <c r="AQ26" s="124">
        <f>入力シート!AQ23</f>
        <v>0</v>
      </c>
      <c r="AR26" s="123">
        <f>入力シート!AR23</f>
        <v>0</v>
      </c>
      <c r="AS26" s="124">
        <f>入力シート!AS23</f>
        <v>0</v>
      </c>
      <c r="AT26" s="123">
        <f>入力シート!AT23</f>
        <v>0</v>
      </c>
      <c r="AU26" s="146">
        <f>入力シート!AU23</f>
        <v>0</v>
      </c>
      <c r="AV26" s="35"/>
      <c r="AW26" s="35"/>
      <c r="AX26" s="8"/>
      <c r="AY26" s="8"/>
      <c r="AZ26" s="469">
        <v>4</v>
      </c>
      <c r="BA26" s="364"/>
      <c r="BB26" s="343" t="str">
        <f>IFERROR(VLOOKUP($AZ26,WORK!$A$3:$B$42,2,FALSE)," ")</f>
        <v xml:space="preserve"> </v>
      </c>
      <c r="BC26" s="343"/>
      <c r="BD26" s="343"/>
      <c r="BE26" s="343"/>
      <c r="BF26" s="343"/>
      <c r="BG26" s="343"/>
      <c r="BH26" s="321"/>
      <c r="BI26" s="45" t="str">
        <f t="shared" si="1"/>
        <v/>
      </c>
      <c r="BJ26" s="469">
        <v>4</v>
      </c>
      <c r="BK26" s="364"/>
      <c r="BL26" s="343" t="str">
        <f>IFERROR(VLOOKUP($BJ26,WORK!$D$3:$E$42,2,FALSE)," ")</f>
        <v xml:space="preserve"> </v>
      </c>
      <c r="BM26" s="343"/>
      <c r="BN26" s="343"/>
      <c r="BO26" s="343"/>
      <c r="BP26" s="343"/>
      <c r="BQ26" s="343"/>
      <c r="BR26" s="321"/>
      <c r="BS26" s="45" t="str">
        <f t="shared" si="2"/>
        <v/>
      </c>
      <c r="BT26" s="161" t="s">
        <v>335</v>
      </c>
      <c r="BU26" s="154" t="s">
        <v>334</v>
      </c>
      <c r="BV26" s="470" t="str">
        <f>IFERROR(VLOOKUP(_xlfn.CONCAT(BT26,BU26),WORK!O:P,2,FALSE),"")</f>
        <v/>
      </c>
      <c r="BW26" s="471"/>
      <c r="BX26" s="471"/>
      <c r="BY26" s="471"/>
      <c r="BZ26" s="471"/>
      <c r="CA26" s="471"/>
      <c r="CB26" s="472"/>
      <c r="CC26" s="95" t="str">
        <f t="shared" si="9"/>
        <v/>
      </c>
      <c r="CD26" s="82" t="str">
        <f>IF(BV26="","","平均年齢")</f>
        <v/>
      </c>
      <c r="CE26" s="38">
        <v>2</v>
      </c>
      <c r="CF26" s="29">
        <v>1</v>
      </c>
      <c r="CG26" s="470" t="str">
        <f>IFERROR(VLOOKUP(_xlfn.CONCAT(CE26,CF26),WORK!T:U,2,FALSE),"")</f>
        <v/>
      </c>
      <c r="CH26" s="471"/>
      <c r="CI26" s="471"/>
      <c r="CJ26" s="471"/>
      <c r="CK26" s="471"/>
      <c r="CL26" s="471"/>
      <c r="CM26" s="472"/>
      <c r="CN26" s="95" t="str">
        <f t="shared" si="3"/>
        <v/>
      </c>
      <c r="CO26" s="82" t="str">
        <f>IF(CG26="","","平均年齢")</f>
        <v/>
      </c>
      <c r="CP26" s="38">
        <v>2</v>
      </c>
      <c r="CQ26" s="29">
        <v>1</v>
      </c>
      <c r="CR26" s="470" t="str">
        <f>IFERROR(VLOOKUP(_xlfn.CONCAT(CP26,CQ26),WORK!Y:Z,2,FALSE),"")</f>
        <v/>
      </c>
      <c r="CS26" s="471"/>
      <c r="CT26" s="471"/>
      <c r="CU26" s="471"/>
      <c r="CV26" s="471"/>
      <c r="CW26" s="471"/>
      <c r="CX26" s="472"/>
      <c r="CY26" s="95" t="str">
        <f t="shared" si="4"/>
        <v/>
      </c>
      <c r="CZ26" s="82" t="str">
        <f>IF(CR26="","","平均年齢")</f>
        <v/>
      </c>
      <c r="DA26" s="38">
        <v>2</v>
      </c>
      <c r="DB26" s="29">
        <v>1</v>
      </c>
      <c r="DC26" s="470" t="str">
        <f>IFERROR(VLOOKUP(_xlfn.CONCAT(DA26,DB26),WORK!AD:AE,2,FALSE),"")</f>
        <v/>
      </c>
      <c r="DD26" s="471"/>
      <c r="DE26" s="471"/>
      <c r="DF26" s="471"/>
      <c r="DG26" s="471"/>
      <c r="DH26" s="471"/>
      <c r="DI26" s="472"/>
      <c r="DJ26" s="95" t="str">
        <f t="shared" si="5"/>
        <v/>
      </c>
      <c r="DK26" s="82" t="str">
        <f>IF(DC26="","","平均年齢")</f>
        <v/>
      </c>
      <c r="DL26" s="477"/>
      <c r="DM26" s="29">
        <v>4</v>
      </c>
      <c r="DN26" s="461" t="str">
        <f>IFERROR(VLOOKUP($DL$23&amp;DM26,WORK!AI:AJ,2,FALSE),"")</f>
        <v/>
      </c>
      <c r="DO26" s="461"/>
      <c r="DP26" s="461"/>
      <c r="DQ26" s="461"/>
      <c r="DR26" s="461"/>
      <c r="DS26" s="461"/>
      <c r="DT26" s="461"/>
      <c r="DU26" s="95" t="str">
        <f t="shared" si="6"/>
        <v/>
      </c>
      <c r="DV26" s="79"/>
      <c r="DW26" s="477"/>
      <c r="DX26" s="29">
        <v>4</v>
      </c>
      <c r="DY26" s="461" t="str">
        <f>IFERROR(VLOOKUP($DW$23&amp;DX26,WORK!AN:AO,2,FALSE),"")</f>
        <v/>
      </c>
      <c r="DZ26" s="461"/>
      <c r="EA26" s="461"/>
      <c r="EB26" s="461"/>
      <c r="EC26" s="461"/>
      <c r="ED26" s="461"/>
      <c r="EE26" s="461"/>
      <c r="EF26" s="95" t="str">
        <f t="shared" si="7"/>
        <v/>
      </c>
      <c r="EG26" s="84"/>
      <c r="EH26" s="477"/>
      <c r="EI26" s="29">
        <v>4</v>
      </c>
      <c r="EJ26" s="461" t="str">
        <f>IFERROR(VLOOKUP($EH$23&amp;EI26,WORK!AS:AT,2,FALSE),"")</f>
        <v/>
      </c>
      <c r="EK26" s="461"/>
      <c r="EL26" s="461"/>
      <c r="EM26" s="461"/>
      <c r="EN26" s="461"/>
      <c r="EO26" s="461"/>
      <c r="EP26" s="462"/>
      <c r="EQ26" s="95" t="str">
        <f t="shared" si="8"/>
        <v/>
      </c>
      <c r="ER26" s="85"/>
      <c r="ES26" s="35"/>
    </row>
    <row r="27" spans="1:149" ht="18" customHeight="1" x14ac:dyDescent="0.2">
      <c r="A27" s="595">
        <v>3</v>
      </c>
      <c r="B27" s="596"/>
      <c r="C27" s="597">
        <f>入力シート!C24</f>
        <v>0</v>
      </c>
      <c r="D27" s="598"/>
      <c r="E27" s="598"/>
      <c r="F27" s="598"/>
      <c r="G27" s="598"/>
      <c r="H27" s="598"/>
      <c r="I27" s="598"/>
      <c r="J27" s="599">
        <f>入力シート!J24</f>
        <v>0</v>
      </c>
      <c r="K27" s="600"/>
      <c r="L27" s="600"/>
      <c r="M27" s="600"/>
      <c r="N27" s="600"/>
      <c r="O27" s="600"/>
      <c r="P27" s="600"/>
      <c r="Q27" s="600"/>
      <c r="R27" s="601"/>
      <c r="S27" s="602">
        <f>入力シート!S24</f>
        <v>0</v>
      </c>
      <c r="T27" s="603"/>
      <c r="U27" s="604">
        <f>入力シート!U24</f>
        <v>0</v>
      </c>
      <c r="V27" s="605"/>
      <c r="W27" s="605"/>
      <c r="X27" s="614">
        <f>入力シート!X24</f>
        <v>0</v>
      </c>
      <c r="Y27" s="604"/>
      <c r="Z27" s="609">
        <f>入力シート!Z24</f>
        <v>0</v>
      </c>
      <c r="AA27" s="603"/>
      <c r="AB27" s="606" t="str">
        <f>入力シート!AB24</f>
        <v/>
      </c>
      <c r="AC27" s="603"/>
      <c r="AD27" s="123">
        <f>入力シート!AD24</f>
        <v>0</v>
      </c>
      <c r="AE27" s="123">
        <f>入力シート!AE24</f>
        <v>0</v>
      </c>
      <c r="AF27" s="132">
        <f>入力シート!AF24</f>
        <v>0</v>
      </c>
      <c r="AG27" s="132">
        <f>入力シート!AG24</f>
        <v>0</v>
      </c>
      <c r="AH27" s="142">
        <f>入力シート!AH24</f>
        <v>0</v>
      </c>
      <c r="AI27" s="142">
        <f>入力シート!AI24</f>
        <v>0</v>
      </c>
      <c r="AJ27" s="142">
        <f>入力シート!AJ24</f>
        <v>0</v>
      </c>
      <c r="AK27" s="142">
        <f>入力シート!AK24</f>
        <v>0</v>
      </c>
      <c r="AL27" s="123">
        <f>入力シート!AL24</f>
        <v>0</v>
      </c>
      <c r="AM27" s="124">
        <f>入力シート!AM24</f>
        <v>0</v>
      </c>
      <c r="AN27" s="123">
        <f>入力シート!AN24</f>
        <v>0</v>
      </c>
      <c r="AO27" s="124">
        <f>入力シート!AO24</f>
        <v>0</v>
      </c>
      <c r="AP27" s="123">
        <f>入力シート!AP24</f>
        <v>0</v>
      </c>
      <c r="AQ27" s="124">
        <f>入力シート!AQ24</f>
        <v>0</v>
      </c>
      <c r="AR27" s="123">
        <f>入力シート!AR24</f>
        <v>0</v>
      </c>
      <c r="AS27" s="124">
        <f>入力シート!AS24</f>
        <v>0</v>
      </c>
      <c r="AT27" s="123">
        <f>入力シート!AT24</f>
        <v>0</v>
      </c>
      <c r="AU27" s="146">
        <f>入力シート!AU24</f>
        <v>0</v>
      </c>
      <c r="AV27" s="35"/>
      <c r="AW27" s="35"/>
      <c r="AX27" s="8"/>
      <c r="AY27" s="8"/>
      <c r="AZ27" s="469">
        <v>5</v>
      </c>
      <c r="BA27" s="364"/>
      <c r="BB27" s="343" t="str">
        <f>IFERROR(VLOOKUP($AZ27,WORK!$A$3:$B$42,2,FALSE)," ")</f>
        <v xml:space="preserve"> </v>
      </c>
      <c r="BC27" s="343"/>
      <c r="BD27" s="343"/>
      <c r="BE27" s="343"/>
      <c r="BF27" s="343"/>
      <c r="BG27" s="343"/>
      <c r="BH27" s="321"/>
      <c r="BI27" s="45" t="str">
        <f t="shared" si="1"/>
        <v/>
      </c>
      <c r="BJ27" s="469">
        <v>5</v>
      </c>
      <c r="BK27" s="364"/>
      <c r="BL27" s="343" t="str">
        <f>IFERROR(VLOOKUP($BJ27,WORK!$D$3:$E$42,2,FALSE)," ")</f>
        <v xml:space="preserve"> </v>
      </c>
      <c r="BM27" s="343"/>
      <c r="BN27" s="343"/>
      <c r="BO27" s="343"/>
      <c r="BP27" s="343"/>
      <c r="BQ27" s="343"/>
      <c r="BR27" s="321"/>
      <c r="BS27" s="45" t="str">
        <f t="shared" si="2"/>
        <v/>
      </c>
      <c r="BT27" s="159" t="s">
        <v>335</v>
      </c>
      <c r="BU27" s="155" t="s">
        <v>335</v>
      </c>
      <c r="BV27" s="470" t="str">
        <f>IFERROR(VLOOKUP(_xlfn.CONCAT(BT27,BU27),WORK!O:P,2,FALSE),"")</f>
        <v/>
      </c>
      <c r="BW27" s="471"/>
      <c r="BX27" s="471"/>
      <c r="BY27" s="471"/>
      <c r="BZ27" s="471"/>
      <c r="CA27" s="471"/>
      <c r="CB27" s="472"/>
      <c r="CC27" s="95" t="str">
        <f t="shared" si="9"/>
        <v/>
      </c>
      <c r="CD27" s="84" t="str">
        <f>IFERROR(ROUNDDOWN(AVERAGE(CC26,CC27),0),"")</f>
        <v/>
      </c>
      <c r="CE27" s="94">
        <v>2</v>
      </c>
      <c r="CF27" s="29">
        <v>2</v>
      </c>
      <c r="CG27" s="470" t="str">
        <f>IFERROR(VLOOKUP(_xlfn.CONCAT(CE27,CF27),WORK!T:U,2,FALSE),"")</f>
        <v/>
      </c>
      <c r="CH27" s="471"/>
      <c r="CI27" s="471"/>
      <c r="CJ27" s="471"/>
      <c r="CK27" s="471"/>
      <c r="CL27" s="471"/>
      <c r="CM27" s="472"/>
      <c r="CN27" s="95" t="str">
        <f t="shared" si="3"/>
        <v/>
      </c>
      <c r="CO27" s="84" t="str">
        <f>IFERROR(ROUNDDOWN(AVERAGE(CN26,CN27),0),"")</f>
        <v/>
      </c>
      <c r="CP27" s="94">
        <v>2</v>
      </c>
      <c r="CQ27" s="29">
        <v>2</v>
      </c>
      <c r="CR27" s="470" t="str">
        <f>IFERROR(VLOOKUP(_xlfn.CONCAT(CP27,CQ27),WORK!Y:Z,2,FALSE),"")</f>
        <v/>
      </c>
      <c r="CS27" s="471"/>
      <c r="CT27" s="471"/>
      <c r="CU27" s="471"/>
      <c r="CV27" s="471"/>
      <c r="CW27" s="471"/>
      <c r="CX27" s="472"/>
      <c r="CY27" s="95" t="str">
        <f t="shared" si="4"/>
        <v/>
      </c>
      <c r="CZ27" s="84" t="str">
        <f>IFERROR(ROUNDDOWN(AVERAGE(CY26,CY27),0),"")</f>
        <v/>
      </c>
      <c r="DA27" s="94">
        <v>2</v>
      </c>
      <c r="DB27" s="29">
        <v>2</v>
      </c>
      <c r="DC27" s="470" t="str">
        <f>IFERROR(VLOOKUP(_xlfn.CONCAT(DA27,DB27),WORK!AD:AE,2,FALSE),"")</f>
        <v/>
      </c>
      <c r="DD27" s="471"/>
      <c r="DE27" s="471"/>
      <c r="DF27" s="471"/>
      <c r="DG27" s="471"/>
      <c r="DH27" s="471"/>
      <c r="DI27" s="472"/>
      <c r="DJ27" s="95" t="str">
        <f t="shared" si="5"/>
        <v/>
      </c>
      <c r="DK27" s="84" t="str">
        <f>IFERROR(ROUNDDOWN(AVERAGE(DJ26,DJ27),0),"")</f>
        <v/>
      </c>
      <c r="DL27" s="477"/>
      <c r="DM27" s="29">
        <v>5</v>
      </c>
      <c r="DN27" s="461" t="str">
        <f>IFERROR(VLOOKUP($DL$23&amp;DM27,WORK!AI:AJ,2,FALSE),"")</f>
        <v/>
      </c>
      <c r="DO27" s="461"/>
      <c r="DP27" s="461"/>
      <c r="DQ27" s="461"/>
      <c r="DR27" s="461"/>
      <c r="DS27" s="461"/>
      <c r="DT27" s="461"/>
      <c r="DU27" s="95" t="str">
        <f t="shared" si="6"/>
        <v/>
      </c>
      <c r="DV27" s="79"/>
      <c r="DW27" s="477"/>
      <c r="DX27" s="29">
        <v>5</v>
      </c>
      <c r="DY27" s="461" t="str">
        <f>IFERROR(VLOOKUP($DW$23&amp;DX27,WORK!AN:AO,2,FALSE),"")</f>
        <v/>
      </c>
      <c r="DZ27" s="461"/>
      <c r="EA27" s="461"/>
      <c r="EB27" s="461"/>
      <c r="EC27" s="461"/>
      <c r="ED27" s="461"/>
      <c r="EE27" s="461"/>
      <c r="EF27" s="95" t="str">
        <f t="shared" si="7"/>
        <v/>
      </c>
      <c r="EG27" s="85"/>
      <c r="EH27" s="477"/>
      <c r="EI27" s="29">
        <v>5</v>
      </c>
      <c r="EJ27" s="461" t="str">
        <f>IFERROR(VLOOKUP($EH$23&amp;EI27,WORK!AS:AT,2,FALSE),"")</f>
        <v/>
      </c>
      <c r="EK27" s="461"/>
      <c r="EL27" s="461"/>
      <c r="EM27" s="461"/>
      <c r="EN27" s="461"/>
      <c r="EO27" s="461"/>
      <c r="EP27" s="462"/>
      <c r="EQ27" s="95" t="str">
        <f t="shared" si="8"/>
        <v/>
      </c>
      <c r="ER27" s="84"/>
      <c r="ES27" s="35"/>
    </row>
    <row r="28" spans="1:149" ht="18" customHeight="1" x14ac:dyDescent="0.2">
      <c r="A28" s="595">
        <v>4</v>
      </c>
      <c r="B28" s="596"/>
      <c r="C28" s="597">
        <f>入力シート!C25</f>
        <v>0</v>
      </c>
      <c r="D28" s="598"/>
      <c r="E28" s="598"/>
      <c r="F28" s="598"/>
      <c r="G28" s="598"/>
      <c r="H28" s="598"/>
      <c r="I28" s="598"/>
      <c r="J28" s="599">
        <f>入力シート!J25</f>
        <v>0</v>
      </c>
      <c r="K28" s="600"/>
      <c r="L28" s="600"/>
      <c r="M28" s="600"/>
      <c r="N28" s="600"/>
      <c r="O28" s="600"/>
      <c r="P28" s="600"/>
      <c r="Q28" s="600"/>
      <c r="R28" s="601"/>
      <c r="S28" s="602">
        <f>入力シート!S25</f>
        <v>0</v>
      </c>
      <c r="T28" s="603"/>
      <c r="U28" s="604">
        <f>入力シート!U25</f>
        <v>0</v>
      </c>
      <c r="V28" s="605"/>
      <c r="W28" s="605"/>
      <c r="X28" s="614">
        <f>入力シート!X25</f>
        <v>0</v>
      </c>
      <c r="Y28" s="604"/>
      <c r="Z28" s="609">
        <f>入力シート!Z25</f>
        <v>0</v>
      </c>
      <c r="AA28" s="603"/>
      <c r="AB28" s="606" t="str">
        <f>入力シート!AB25</f>
        <v/>
      </c>
      <c r="AC28" s="603"/>
      <c r="AD28" s="123">
        <f>入力シート!AD25</f>
        <v>0</v>
      </c>
      <c r="AE28" s="123">
        <f>入力シート!AE25</f>
        <v>0</v>
      </c>
      <c r="AF28" s="132">
        <f>入力シート!AF25</f>
        <v>0</v>
      </c>
      <c r="AG28" s="132">
        <f>入力シート!AG25</f>
        <v>0</v>
      </c>
      <c r="AH28" s="142">
        <f>入力シート!AH25</f>
        <v>0</v>
      </c>
      <c r="AI28" s="142">
        <f>入力シート!AI25</f>
        <v>0</v>
      </c>
      <c r="AJ28" s="142">
        <f>入力シート!AJ25</f>
        <v>0</v>
      </c>
      <c r="AK28" s="142">
        <f>入力シート!AK25</f>
        <v>0</v>
      </c>
      <c r="AL28" s="123">
        <f>入力シート!AL25</f>
        <v>0</v>
      </c>
      <c r="AM28" s="124">
        <f>入力シート!AM25</f>
        <v>0</v>
      </c>
      <c r="AN28" s="123">
        <f>入力シート!AN25</f>
        <v>0</v>
      </c>
      <c r="AO28" s="124">
        <f>入力シート!AO25</f>
        <v>0</v>
      </c>
      <c r="AP28" s="123">
        <f>入力シート!AP25</f>
        <v>0</v>
      </c>
      <c r="AQ28" s="124">
        <f>入力シート!AQ25</f>
        <v>0</v>
      </c>
      <c r="AR28" s="123">
        <f>入力シート!AR25</f>
        <v>0</v>
      </c>
      <c r="AS28" s="124">
        <f>入力シート!AS25</f>
        <v>0</v>
      </c>
      <c r="AT28" s="123">
        <f>入力シート!AT25</f>
        <v>0</v>
      </c>
      <c r="AU28" s="146">
        <f>入力シート!AU25</f>
        <v>0</v>
      </c>
      <c r="AV28" s="35"/>
      <c r="AW28" s="35"/>
      <c r="AX28" s="8"/>
      <c r="AY28" s="8"/>
      <c r="AZ28" s="469">
        <v>6</v>
      </c>
      <c r="BA28" s="364"/>
      <c r="BB28" s="343" t="str">
        <f>IFERROR(VLOOKUP($AZ28,WORK!$A$3:$B$42,2,FALSE)," ")</f>
        <v xml:space="preserve"> </v>
      </c>
      <c r="BC28" s="343"/>
      <c r="BD28" s="343"/>
      <c r="BE28" s="343"/>
      <c r="BF28" s="343"/>
      <c r="BG28" s="343"/>
      <c r="BH28" s="321"/>
      <c r="BI28" s="45" t="str">
        <f t="shared" si="1"/>
        <v/>
      </c>
      <c r="BJ28" s="469">
        <v>6</v>
      </c>
      <c r="BK28" s="364"/>
      <c r="BL28" s="343" t="str">
        <f>IFERROR(VLOOKUP($BJ28,WORK!$D$3:$E$42,2,FALSE)," ")</f>
        <v xml:space="preserve"> </v>
      </c>
      <c r="BM28" s="343"/>
      <c r="BN28" s="343"/>
      <c r="BO28" s="343"/>
      <c r="BP28" s="343"/>
      <c r="BQ28" s="343"/>
      <c r="BR28" s="321"/>
      <c r="BS28" s="45" t="str">
        <f t="shared" si="2"/>
        <v/>
      </c>
      <c r="BT28" s="160" t="s">
        <v>335</v>
      </c>
      <c r="BU28" s="156" t="s">
        <v>336</v>
      </c>
      <c r="BV28" s="470" t="str">
        <f>IFERROR(VLOOKUP(_xlfn.CONCAT(BT28,BU28),WORK!O:P,2,FALSE),"")</f>
        <v/>
      </c>
      <c r="BW28" s="471"/>
      <c r="BX28" s="471"/>
      <c r="BY28" s="471"/>
      <c r="BZ28" s="471"/>
      <c r="CA28" s="471"/>
      <c r="CB28" s="472"/>
      <c r="CC28" s="95" t="str">
        <f t="shared" si="9"/>
        <v/>
      </c>
      <c r="CD28" s="84"/>
      <c r="CE28" s="39">
        <v>2</v>
      </c>
      <c r="CF28" s="4" t="s">
        <v>15</v>
      </c>
      <c r="CG28" s="470" t="str">
        <f>IFERROR(VLOOKUP(_xlfn.CONCAT(CE28,CF28),WORK!T:U,2,FALSE),"")</f>
        <v/>
      </c>
      <c r="CH28" s="471"/>
      <c r="CI28" s="471"/>
      <c r="CJ28" s="471"/>
      <c r="CK28" s="471"/>
      <c r="CL28" s="471"/>
      <c r="CM28" s="472"/>
      <c r="CN28" s="95" t="str">
        <f t="shared" si="3"/>
        <v/>
      </c>
      <c r="CO28" s="84"/>
      <c r="CP28" s="39">
        <v>2</v>
      </c>
      <c r="CQ28" s="4" t="s">
        <v>15</v>
      </c>
      <c r="CR28" s="470" t="str">
        <f>IFERROR(VLOOKUP(_xlfn.CONCAT(CP28,CQ28),WORK!Y:Z,2,FALSE),"")</f>
        <v/>
      </c>
      <c r="CS28" s="471"/>
      <c r="CT28" s="471"/>
      <c r="CU28" s="471"/>
      <c r="CV28" s="471"/>
      <c r="CW28" s="471"/>
      <c r="CX28" s="472"/>
      <c r="CY28" s="95" t="str">
        <f t="shared" si="4"/>
        <v/>
      </c>
      <c r="CZ28" s="84"/>
      <c r="DA28" s="39">
        <v>2</v>
      </c>
      <c r="DB28" s="4" t="s">
        <v>15</v>
      </c>
      <c r="DC28" s="470" t="str">
        <f>IFERROR(VLOOKUP(_xlfn.CONCAT(DA28,DB28),WORK!AD:AE,2,FALSE),"")</f>
        <v/>
      </c>
      <c r="DD28" s="471"/>
      <c r="DE28" s="471"/>
      <c r="DF28" s="471"/>
      <c r="DG28" s="471"/>
      <c r="DH28" s="471"/>
      <c r="DI28" s="472"/>
      <c r="DJ28" s="95" t="str">
        <f t="shared" si="5"/>
        <v/>
      </c>
      <c r="DK28" s="84"/>
      <c r="DL28" s="477"/>
      <c r="DM28" s="29">
        <v>6</v>
      </c>
      <c r="DN28" s="461" t="str">
        <f>IFERROR(VLOOKUP($DL$23&amp;DM28,WORK!AI:AJ,2,FALSE),"")</f>
        <v/>
      </c>
      <c r="DO28" s="461"/>
      <c r="DP28" s="461"/>
      <c r="DQ28" s="461"/>
      <c r="DR28" s="461"/>
      <c r="DS28" s="461"/>
      <c r="DT28" s="461"/>
      <c r="DU28" s="95" t="str">
        <f t="shared" si="6"/>
        <v/>
      </c>
      <c r="DV28" s="79"/>
      <c r="DW28" s="477"/>
      <c r="DX28" s="29">
        <v>6</v>
      </c>
      <c r="DY28" s="461" t="str">
        <f>IFERROR(VLOOKUP($DW$23&amp;DX28,WORK!AN:AO,2,FALSE),"")</f>
        <v/>
      </c>
      <c r="DZ28" s="461"/>
      <c r="EA28" s="461"/>
      <c r="EB28" s="461"/>
      <c r="EC28" s="461"/>
      <c r="ED28" s="461"/>
      <c r="EE28" s="461"/>
      <c r="EF28" s="95" t="str">
        <f t="shared" si="7"/>
        <v/>
      </c>
      <c r="EG28" s="85"/>
      <c r="EH28" s="477"/>
      <c r="EI28" s="29">
        <v>6</v>
      </c>
      <c r="EJ28" s="461" t="str">
        <f>IFERROR(VLOOKUP($EH$23&amp;EI28,WORK!AS:AT,2,FALSE),"")</f>
        <v/>
      </c>
      <c r="EK28" s="461"/>
      <c r="EL28" s="461"/>
      <c r="EM28" s="461"/>
      <c r="EN28" s="461"/>
      <c r="EO28" s="461"/>
      <c r="EP28" s="462"/>
      <c r="EQ28" s="95" t="str">
        <f t="shared" si="8"/>
        <v/>
      </c>
      <c r="ER28" s="84"/>
      <c r="ES28" s="35"/>
    </row>
    <row r="29" spans="1:149" ht="18" customHeight="1" x14ac:dyDescent="0.2">
      <c r="A29" s="595">
        <v>5</v>
      </c>
      <c r="B29" s="596"/>
      <c r="C29" s="597">
        <f>入力シート!C26</f>
        <v>0</v>
      </c>
      <c r="D29" s="598"/>
      <c r="E29" s="598"/>
      <c r="F29" s="598"/>
      <c r="G29" s="598"/>
      <c r="H29" s="598"/>
      <c r="I29" s="598"/>
      <c r="J29" s="599">
        <f>入力シート!J26</f>
        <v>0</v>
      </c>
      <c r="K29" s="600"/>
      <c r="L29" s="600"/>
      <c r="M29" s="600"/>
      <c r="N29" s="600"/>
      <c r="O29" s="600"/>
      <c r="P29" s="600"/>
      <c r="Q29" s="600"/>
      <c r="R29" s="601"/>
      <c r="S29" s="602">
        <f>入力シート!S26</f>
        <v>0</v>
      </c>
      <c r="T29" s="603"/>
      <c r="U29" s="604">
        <f>入力シート!U26</f>
        <v>0</v>
      </c>
      <c r="V29" s="605"/>
      <c r="W29" s="605"/>
      <c r="X29" s="614">
        <f>入力シート!X26</f>
        <v>0</v>
      </c>
      <c r="Y29" s="604"/>
      <c r="Z29" s="609">
        <f>入力シート!Z26</f>
        <v>0</v>
      </c>
      <c r="AA29" s="603"/>
      <c r="AB29" s="606" t="str">
        <f>入力シート!AB26</f>
        <v/>
      </c>
      <c r="AC29" s="603"/>
      <c r="AD29" s="123">
        <f>入力シート!AD26</f>
        <v>0</v>
      </c>
      <c r="AE29" s="123">
        <f>入力シート!AE26</f>
        <v>0</v>
      </c>
      <c r="AF29" s="132">
        <f>入力シート!AF26</f>
        <v>0</v>
      </c>
      <c r="AG29" s="132">
        <f>入力シート!AG26</f>
        <v>0</v>
      </c>
      <c r="AH29" s="142">
        <f>入力シート!AH26</f>
        <v>0</v>
      </c>
      <c r="AI29" s="142">
        <f>入力シート!AI26</f>
        <v>0</v>
      </c>
      <c r="AJ29" s="142">
        <f>入力シート!AJ26</f>
        <v>0</v>
      </c>
      <c r="AK29" s="142">
        <f>入力シート!AK26</f>
        <v>0</v>
      </c>
      <c r="AL29" s="123">
        <f>入力シート!AL26</f>
        <v>0</v>
      </c>
      <c r="AM29" s="124">
        <f>入力シート!AM26</f>
        <v>0</v>
      </c>
      <c r="AN29" s="123">
        <f>入力シート!AN26</f>
        <v>0</v>
      </c>
      <c r="AO29" s="124">
        <f>入力シート!AO26</f>
        <v>0</v>
      </c>
      <c r="AP29" s="123">
        <f>入力シート!AP26</f>
        <v>0</v>
      </c>
      <c r="AQ29" s="124">
        <f>入力シート!AQ26</f>
        <v>0</v>
      </c>
      <c r="AR29" s="123">
        <f>入力シート!AR26</f>
        <v>0</v>
      </c>
      <c r="AS29" s="124">
        <f>入力シート!AS26</f>
        <v>0</v>
      </c>
      <c r="AT29" s="123">
        <f>入力シート!AT26</f>
        <v>0</v>
      </c>
      <c r="AU29" s="146">
        <f>入力シート!AU26</f>
        <v>0</v>
      </c>
      <c r="AV29" s="35"/>
      <c r="AW29" s="35"/>
      <c r="AX29" s="8"/>
      <c r="AY29" s="8"/>
      <c r="AZ29" s="469">
        <v>7</v>
      </c>
      <c r="BA29" s="364"/>
      <c r="BB29" s="343" t="str">
        <f>IFERROR(VLOOKUP($AZ29,WORK!$A$3:$B$42,2,FALSE)," ")</f>
        <v xml:space="preserve"> </v>
      </c>
      <c r="BC29" s="343"/>
      <c r="BD29" s="343"/>
      <c r="BE29" s="343"/>
      <c r="BF29" s="343"/>
      <c r="BG29" s="343"/>
      <c r="BH29" s="321"/>
      <c r="BI29" s="45" t="str">
        <f t="shared" si="1"/>
        <v/>
      </c>
      <c r="BJ29" s="469">
        <v>7</v>
      </c>
      <c r="BK29" s="364"/>
      <c r="BL29" s="343" t="str">
        <f>IFERROR(VLOOKUP($BJ29,WORK!$D$3:$E$42,2,FALSE)," ")</f>
        <v xml:space="preserve"> </v>
      </c>
      <c r="BM29" s="343"/>
      <c r="BN29" s="343"/>
      <c r="BO29" s="343"/>
      <c r="BP29" s="343"/>
      <c r="BQ29" s="343"/>
      <c r="BR29" s="321"/>
      <c r="BS29" s="45" t="str">
        <f t="shared" si="2"/>
        <v/>
      </c>
      <c r="BT29" s="161" t="s">
        <v>337</v>
      </c>
      <c r="BU29" s="154" t="s">
        <v>334</v>
      </c>
      <c r="BV29" s="470" t="str">
        <f>IFERROR(VLOOKUP(_xlfn.CONCAT(BT29,BU29),WORK!O:P,2,FALSE),"")</f>
        <v/>
      </c>
      <c r="BW29" s="471"/>
      <c r="BX29" s="471"/>
      <c r="BY29" s="471"/>
      <c r="BZ29" s="471"/>
      <c r="CA29" s="471"/>
      <c r="CB29" s="472"/>
      <c r="CC29" s="95" t="str">
        <f t="shared" si="9"/>
        <v/>
      </c>
      <c r="CD29" s="82" t="str">
        <f>IF(BV29="","","平均年齢")</f>
        <v/>
      </c>
      <c r="CE29" s="38">
        <v>3</v>
      </c>
      <c r="CF29" s="29">
        <v>1</v>
      </c>
      <c r="CG29" s="470" t="str">
        <f>IFERROR(VLOOKUP(_xlfn.CONCAT(CE29,CF29),WORK!T:U,2,FALSE),"")</f>
        <v/>
      </c>
      <c r="CH29" s="471"/>
      <c r="CI29" s="471"/>
      <c r="CJ29" s="471"/>
      <c r="CK29" s="471"/>
      <c r="CL29" s="471"/>
      <c r="CM29" s="472"/>
      <c r="CN29" s="95" t="str">
        <f t="shared" si="3"/>
        <v/>
      </c>
      <c r="CO29" s="82" t="str">
        <f>IF(CG29="","","平均年齢")</f>
        <v/>
      </c>
      <c r="CP29" s="38">
        <v>3</v>
      </c>
      <c r="CQ29" s="29">
        <v>1</v>
      </c>
      <c r="CR29" s="470" t="str">
        <f>IFERROR(VLOOKUP(_xlfn.CONCAT(CP29,CQ29),WORK!Y:Z,2,FALSE),"")</f>
        <v/>
      </c>
      <c r="CS29" s="471"/>
      <c r="CT29" s="471"/>
      <c r="CU29" s="471"/>
      <c r="CV29" s="471"/>
      <c r="CW29" s="471"/>
      <c r="CX29" s="472"/>
      <c r="CY29" s="95" t="str">
        <f t="shared" si="4"/>
        <v/>
      </c>
      <c r="CZ29" s="82" t="str">
        <f>IF(CR29="","","平均年齢")</f>
        <v/>
      </c>
      <c r="DA29" s="38">
        <v>3</v>
      </c>
      <c r="DB29" s="29">
        <v>1</v>
      </c>
      <c r="DC29" s="470" t="str">
        <f>IFERROR(VLOOKUP(_xlfn.CONCAT(DA29,DB29),WORK!AD:AE,2,FALSE),"")</f>
        <v/>
      </c>
      <c r="DD29" s="471"/>
      <c r="DE29" s="471"/>
      <c r="DF29" s="471"/>
      <c r="DG29" s="471"/>
      <c r="DH29" s="471"/>
      <c r="DI29" s="472"/>
      <c r="DJ29" s="95" t="str">
        <f t="shared" si="5"/>
        <v/>
      </c>
      <c r="DK29" s="82" t="str">
        <f>IF(DC29="","","平均年齢")</f>
        <v/>
      </c>
      <c r="DL29" s="477"/>
      <c r="DM29" s="29">
        <v>7</v>
      </c>
      <c r="DN29" s="461" t="str">
        <f>IFERROR(VLOOKUP($DL$23&amp;DM29,WORK!AI:AJ,2,FALSE),"")</f>
        <v/>
      </c>
      <c r="DO29" s="461"/>
      <c r="DP29" s="461"/>
      <c r="DQ29" s="461"/>
      <c r="DR29" s="461"/>
      <c r="DS29" s="461"/>
      <c r="DT29" s="461"/>
      <c r="DU29" s="95" t="str">
        <f t="shared" si="6"/>
        <v/>
      </c>
      <c r="DV29" s="79"/>
      <c r="DW29" s="477"/>
      <c r="DX29" s="29">
        <v>7</v>
      </c>
      <c r="DY29" s="461" t="str">
        <f>IFERROR(VLOOKUP($DW$23&amp;DX29,WORK!AN:AO,2,FALSE),"")</f>
        <v/>
      </c>
      <c r="DZ29" s="461"/>
      <c r="EA29" s="461"/>
      <c r="EB29" s="461"/>
      <c r="EC29" s="461"/>
      <c r="ED29" s="461"/>
      <c r="EE29" s="461"/>
      <c r="EF29" s="95" t="str">
        <f t="shared" si="7"/>
        <v/>
      </c>
      <c r="EG29" s="84"/>
      <c r="EH29" s="477"/>
      <c r="EI29" s="29">
        <v>7</v>
      </c>
      <c r="EJ29" s="461" t="str">
        <f>IFERROR(VLOOKUP($EH$23&amp;EI29,WORK!AS:AT,2,FALSE),"")</f>
        <v/>
      </c>
      <c r="EK29" s="461"/>
      <c r="EL29" s="461"/>
      <c r="EM29" s="461"/>
      <c r="EN29" s="461"/>
      <c r="EO29" s="461"/>
      <c r="EP29" s="462"/>
      <c r="EQ29" s="95" t="str">
        <f t="shared" si="8"/>
        <v/>
      </c>
      <c r="ER29" s="84"/>
      <c r="ES29" s="35"/>
    </row>
    <row r="30" spans="1:149" ht="18" customHeight="1" x14ac:dyDescent="0.2">
      <c r="A30" s="595">
        <v>6</v>
      </c>
      <c r="B30" s="596"/>
      <c r="C30" s="597">
        <f>入力シート!C27</f>
        <v>0</v>
      </c>
      <c r="D30" s="598"/>
      <c r="E30" s="598"/>
      <c r="F30" s="598"/>
      <c r="G30" s="598"/>
      <c r="H30" s="598"/>
      <c r="I30" s="598"/>
      <c r="J30" s="599">
        <f>入力シート!J27</f>
        <v>0</v>
      </c>
      <c r="K30" s="600"/>
      <c r="L30" s="600"/>
      <c r="M30" s="600"/>
      <c r="N30" s="600"/>
      <c r="O30" s="600"/>
      <c r="P30" s="600"/>
      <c r="Q30" s="600"/>
      <c r="R30" s="601"/>
      <c r="S30" s="602">
        <f>入力シート!S27</f>
        <v>0</v>
      </c>
      <c r="T30" s="603"/>
      <c r="U30" s="604">
        <f>入力シート!U27</f>
        <v>0</v>
      </c>
      <c r="V30" s="605"/>
      <c r="W30" s="605"/>
      <c r="X30" s="614">
        <f>入力シート!X27</f>
        <v>0</v>
      </c>
      <c r="Y30" s="604"/>
      <c r="Z30" s="609">
        <f>入力シート!Z27</f>
        <v>0</v>
      </c>
      <c r="AA30" s="603"/>
      <c r="AB30" s="606" t="str">
        <f>入力シート!AB27</f>
        <v/>
      </c>
      <c r="AC30" s="603"/>
      <c r="AD30" s="123">
        <f>入力シート!AD27</f>
        <v>0</v>
      </c>
      <c r="AE30" s="123">
        <f>入力シート!AE27</f>
        <v>0</v>
      </c>
      <c r="AF30" s="132">
        <f>入力シート!AF27</f>
        <v>0</v>
      </c>
      <c r="AG30" s="132">
        <f>入力シート!AG27</f>
        <v>0</v>
      </c>
      <c r="AH30" s="142">
        <f>入力シート!AH27</f>
        <v>0</v>
      </c>
      <c r="AI30" s="142">
        <f>入力シート!AI27</f>
        <v>0</v>
      </c>
      <c r="AJ30" s="142">
        <f>入力シート!AJ27</f>
        <v>0</v>
      </c>
      <c r="AK30" s="142">
        <f>入力シート!AK27</f>
        <v>0</v>
      </c>
      <c r="AL30" s="123">
        <f>入力シート!AL27</f>
        <v>0</v>
      </c>
      <c r="AM30" s="124">
        <f>入力シート!AM27</f>
        <v>0</v>
      </c>
      <c r="AN30" s="123">
        <f>入力シート!AN27</f>
        <v>0</v>
      </c>
      <c r="AO30" s="124">
        <f>入力シート!AO27</f>
        <v>0</v>
      </c>
      <c r="AP30" s="123">
        <f>入力シート!AP27</f>
        <v>0</v>
      </c>
      <c r="AQ30" s="124">
        <f>入力シート!AQ27</f>
        <v>0</v>
      </c>
      <c r="AR30" s="123">
        <f>入力シート!AR27</f>
        <v>0</v>
      </c>
      <c r="AS30" s="124">
        <f>入力シート!AS27</f>
        <v>0</v>
      </c>
      <c r="AT30" s="123">
        <f>入力シート!AT27</f>
        <v>0</v>
      </c>
      <c r="AU30" s="146">
        <f>入力シート!AU27</f>
        <v>0</v>
      </c>
      <c r="AV30" s="35"/>
      <c r="AW30" s="35"/>
      <c r="AX30" s="8"/>
      <c r="AY30" s="8"/>
      <c r="AZ30" s="469">
        <v>8</v>
      </c>
      <c r="BA30" s="364"/>
      <c r="BB30" s="343" t="str">
        <f>IFERROR(VLOOKUP($AZ30,WORK!$A$3:$B$42,2,FALSE)," ")</f>
        <v xml:space="preserve"> </v>
      </c>
      <c r="BC30" s="343"/>
      <c r="BD30" s="343"/>
      <c r="BE30" s="343"/>
      <c r="BF30" s="343"/>
      <c r="BG30" s="343"/>
      <c r="BH30" s="321"/>
      <c r="BI30" s="45" t="str">
        <f t="shared" si="1"/>
        <v/>
      </c>
      <c r="BJ30" s="469">
        <v>8</v>
      </c>
      <c r="BK30" s="364"/>
      <c r="BL30" s="343" t="str">
        <f>IFERROR(VLOOKUP($BJ30,WORK!$D$3:$E$42,2,FALSE)," ")</f>
        <v xml:space="preserve"> </v>
      </c>
      <c r="BM30" s="343"/>
      <c r="BN30" s="343"/>
      <c r="BO30" s="343"/>
      <c r="BP30" s="343"/>
      <c r="BQ30" s="343"/>
      <c r="BR30" s="321"/>
      <c r="BS30" s="45" t="str">
        <f t="shared" si="2"/>
        <v/>
      </c>
      <c r="BT30" s="159" t="s">
        <v>337</v>
      </c>
      <c r="BU30" s="155" t="s">
        <v>335</v>
      </c>
      <c r="BV30" s="470" t="str">
        <f>IFERROR(VLOOKUP(_xlfn.CONCAT(BT30,BU30),WORK!O:P,2,FALSE),"")</f>
        <v/>
      </c>
      <c r="BW30" s="471"/>
      <c r="BX30" s="471"/>
      <c r="BY30" s="471"/>
      <c r="BZ30" s="471"/>
      <c r="CA30" s="471"/>
      <c r="CB30" s="472"/>
      <c r="CC30" s="95" t="str">
        <f t="shared" si="9"/>
        <v/>
      </c>
      <c r="CD30" s="84" t="str">
        <f>IFERROR(ROUNDDOWN(AVERAGE(CC29,CC30),0),"")</f>
        <v/>
      </c>
      <c r="CE30" s="94">
        <v>3</v>
      </c>
      <c r="CF30" s="29">
        <v>2</v>
      </c>
      <c r="CG30" s="470" t="str">
        <f>IFERROR(VLOOKUP(_xlfn.CONCAT(CE30,CF30),WORK!T:U,2,FALSE),"")</f>
        <v/>
      </c>
      <c r="CH30" s="471"/>
      <c r="CI30" s="471"/>
      <c r="CJ30" s="471"/>
      <c r="CK30" s="471"/>
      <c r="CL30" s="471"/>
      <c r="CM30" s="472"/>
      <c r="CN30" s="95" t="str">
        <f t="shared" si="3"/>
        <v/>
      </c>
      <c r="CO30" s="84" t="str">
        <f>IFERROR(ROUNDDOWN(AVERAGE(CN29,CN30),0),"")</f>
        <v/>
      </c>
      <c r="CP30" s="94">
        <v>3</v>
      </c>
      <c r="CQ30" s="29">
        <v>2</v>
      </c>
      <c r="CR30" s="470" t="str">
        <f>IFERROR(VLOOKUP(_xlfn.CONCAT(CP30,CQ30),WORK!Y:Z,2,FALSE),"")</f>
        <v/>
      </c>
      <c r="CS30" s="471"/>
      <c r="CT30" s="471"/>
      <c r="CU30" s="471"/>
      <c r="CV30" s="471"/>
      <c r="CW30" s="471"/>
      <c r="CX30" s="472"/>
      <c r="CY30" s="95" t="str">
        <f t="shared" si="4"/>
        <v/>
      </c>
      <c r="CZ30" s="84" t="str">
        <f>IFERROR(ROUNDDOWN(AVERAGE(CY29,CY30),0),"")</f>
        <v/>
      </c>
      <c r="DA30" s="94">
        <v>3</v>
      </c>
      <c r="DB30" s="29">
        <v>2</v>
      </c>
      <c r="DC30" s="470" t="str">
        <f>IFERROR(VLOOKUP(_xlfn.CONCAT(DA30,DB30),WORK!AD:AE,2,FALSE),"")</f>
        <v/>
      </c>
      <c r="DD30" s="471"/>
      <c r="DE30" s="471"/>
      <c r="DF30" s="471"/>
      <c r="DG30" s="471"/>
      <c r="DH30" s="471"/>
      <c r="DI30" s="472"/>
      <c r="DJ30" s="95" t="str">
        <f t="shared" si="5"/>
        <v/>
      </c>
      <c r="DK30" s="84" t="str">
        <f>IFERROR(ROUNDDOWN(AVERAGE(DJ29,DJ30),0),"")</f>
        <v/>
      </c>
      <c r="DL30" s="477"/>
      <c r="DM30" s="29">
        <v>8</v>
      </c>
      <c r="DN30" s="461" t="str">
        <f>IFERROR(VLOOKUP($DL$23&amp;DM30,WORK!AI:AJ,2,FALSE),"")</f>
        <v/>
      </c>
      <c r="DO30" s="461"/>
      <c r="DP30" s="461"/>
      <c r="DQ30" s="461"/>
      <c r="DR30" s="461"/>
      <c r="DS30" s="461"/>
      <c r="DT30" s="461"/>
      <c r="DU30" s="95" t="str">
        <f t="shared" si="6"/>
        <v/>
      </c>
      <c r="DV30" s="79"/>
      <c r="DW30" s="477"/>
      <c r="DX30" s="29">
        <v>8</v>
      </c>
      <c r="DY30" s="461" t="str">
        <f>IFERROR(VLOOKUP($DW$23&amp;DX30,WORK!AN:AO,2,FALSE),"")</f>
        <v/>
      </c>
      <c r="DZ30" s="461"/>
      <c r="EA30" s="461"/>
      <c r="EB30" s="461"/>
      <c r="EC30" s="461"/>
      <c r="ED30" s="461"/>
      <c r="EE30" s="461"/>
      <c r="EF30" s="95" t="str">
        <f t="shared" si="7"/>
        <v/>
      </c>
      <c r="EG30" s="84"/>
      <c r="EH30" s="477"/>
      <c r="EI30" s="29">
        <v>8</v>
      </c>
      <c r="EJ30" s="461" t="str">
        <f>IFERROR(VLOOKUP($EH$23&amp;EI30,WORK!AS:AT,2,FALSE),"")</f>
        <v/>
      </c>
      <c r="EK30" s="461"/>
      <c r="EL30" s="461"/>
      <c r="EM30" s="461"/>
      <c r="EN30" s="461"/>
      <c r="EO30" s="461"/>
      <c r="EP30" s="462"/>
      <c r="EQ30" s="95" t="str">
        <f t="shared" si="8"/>
        <v/>
      </c>
      <c r="ER30" s="84"/>
      <c r="ES30" s="35"/>
    </row>
    <row r="31" spans="1:149" ht="18" customHeight="1" x14ac:dyDescent="0.2">
      <c r="A31" s="595">
        <v>7</v>
      </c>
      <c r="B31" s="596"/>
      <c r="C31" s="597">
        <f>入力シート!C28</f>
        <v>0</v>
      </c>
      <c r="D31" s="598"/>
      <c r="E31" s="598"/>
      <c r="F31" s="598"/>
      <c r="G31" s="598"/>
      <c r="H31" s="598"/>
      <c r="I31" s="598"/>
      <c r="J31" s="599">
        <f>入力シート!J28</f>
        <v>0</v>
      </c>
      <c r="K31" s="600"/>
      <c r="L31" s="600"/>
      <c r="M31" s="600"/>
      <c r="N31" s="600"/>
      <c r="O31" s="600"/>
      <c r="P31" s="600"/>
      <c r="Q31" s="600"/>
      <c r="R31" s="601"/>
      <c r="S31" s="602">
        <f>入力シート!S28</f>
        <v>0</v>
      </c>
      <c r="T31" s="603"/>
      <c r="U31" s="604">
        <f>入力シート!U28</f>
        <v>0</v>
      </c>
      <c r="V31" s="605"/>
      <c r="W31" s="605"/>
      <c r="X31" s="614">
        <f>入力シート!X28</f>
        <v>0</v>
      </c>
      <c r="Y31" s="604"/>
      <c r="Z31" s="609">
        <f>入力シート!Z28</f>
        <v>0</v>
      </c>
      <c r="AA31" s="603"/>
      <c r="AB31" s="606" t="str">
        <f>入力シート!AB28</f>
        <v/>
      </c>
      <c r="AC31" s="603"/>
      <c r="AD31" s="123">
        <f>入力シート!AD28</f>
        <v>0</v>
      </c>
      <c r="AE31" s="123">
        <f>入力シート!AE28</f>
        <v>0</v>
      </c>
      <c r="AF31" s="132">
        <f>入力シート!AF28</f>
        <v>0</v>
      </c>
      <c r="AG31" s="132">
        <f>入力シート!AG28</f>
        <v>0</v>
      </c>
      <c r="AH31" s="142">
        <f>入力シート!AH28</f>
        <v>0</v>
      </c>
      <c r="AI31" s="142">
        <f>入力シート!AI28</f>
        <v>0</v>
      </c>
      <c r="AJ31" s="142">
        <f>入力シート!AJ28</f>
        <v>0</v>
      </c>
      <c r="AK31" s="142">
        <f>入力シート!AK28</f>
        <v>0</v>
      </c>
      <c r="AL31" s="123">
        <f>入力シート!AL28</f>
        <v>0</v>
      </c>
      <c r="AM31" s="124">
        <f>入力シート!AM28</f>
        <v>0</v>
      </c>
      <c r="AN31" s="123">
        <f>入力シート!AN28</f>
        <v>0</v>
      </c>
      <c r="AO31" s="124">
        <f>入力シート!AO28</f>
        <v>0</v>
      </c>
      <c r="AP31" s="123">
        <f>入力シート!AP28</f>
        <v>0</v>
      </c>
      <c r="AQ31" s="124">
        <f>入力シート!AQ28</f>
        <v>0</v>
      </c>
      <c r="AR31" s="123">
        <f>入力シート!AR28</f>
        <v>0</v>
      </c>
      <c r="AS31" s="124">
        <f>入力シート!AS28</f>
        <v>0</v>
      </c>
      <c r="AT31" s="123">
        <f>入力シート!AT28</f>
        <v>0</v>
      </c>
      <c r="AU31" s="146">
        <f>入力シート!AU28</f>
        <v>0</v>
      </c>
      <c r="AV31" s="35"/>
      <c r="AW31" s="35"/>
      <c r="AX31" s="8"/>
      <c r="AY31" s="8"/>
      <c r="AZ31" s="469">
        <v>9</v>
      </c>
      <c r="BA31" s="364"/>
      <c r="BB31" s="343" t="str">
        <f>IFERROR(VLOOKUP($AZ31,WORK!$A$3:$B$42,2,FALSE)," ")</f>
        <v xml:space="preserve"> </v>
      </c>
      <c r="BC31" s="343"/>
      <c r="BD31" s="343"/>
      <c r="BE31" s="343"/>
      <c r="BF31" s="343"/>
      <c r="BG31" s="343"/>
      <c r="BH31" s="321"/>
      <c r="BI31" s="45" t="str">
        <f t="shared" si="1"/>
        <v/>
      </c>
      <c r="BJ31" s="469">
        <v>9</v>
      </c>
      <c r="BK31" s="364"/>
      <c r="BL31" s="343" t="str">
        <f>IFERROR(VLOOKUP($BJ31,WORK!$D$3:$E$42,2,FALSE)," ")</f>
        <v xml:space="preserve"> </v>
      </c>
      <c r="BM31" s="343"/>
      <c r="BN31" s="343"/>
      <c r="BO31" s="343"/>
      <c r="BP31" s="343"/>
      <c r="BQ31" s="343"/>
      <c r="BR31" s="321"/>
      <c r="BS31" s="45" t="str">
        <f t="shared" si="2"/>
        <v/>
      </c>
      <c r="BT31" s="160" t="s">
        <v>337</v>
      </c>
      <c r="BU31" s="156" t="s">
        <v>336</v>
      </c>
      <c r="BV31" s="470" t="str">
        <f>IFERROR(VLOOKUP(_xlfn.CONCAT(BT31,BU31),WORK!O:P,2,FALSE),"")</f>
        <v/>
      </c>
      <c r="BW31" s="471"/>
      <c r="BX31" s="471"/>
      <c r="BY31" s="471"/>
      <c r="BZ31" s="471"/>
      <c r="CA31" s="471"/>
      <c r="CB31" s="472"/>
      <c r="CC31" s="95" t="str">
        <f t="shared" si="9"/>
        <v/>
      </c>
      <c r="CD31" s="84"/>
      <c r="CE31" s="39">
        <v>3</v>
      </c>
      <c r="CF31" s="4" t="s">
        <v>15</v>
      </c>
      <c r="CG31" s="470" t="str">
        <f>IFERROR(VLOOKUP(_xlfn.CONCAT(CE31,CF31),WORK!T:U,2,FALSE),"")</f>
        <v/>
      </c>
      <c r="CH31" s="471"/>
      <c r="CI31" s="471"/>
      <c r="CJ31" s="471"/>
      <c r="CK31" s="471"/>
      <c r="CL31" s="471"/>
      <c r="CM31" s="472"/>
      <c r="CN31" s="95" t="str">
        <f t="shared" si="3"/>
        <v/>
      </c>
      <c r="CO31" s="84"/>
      <c r="CP31" s="39">
        <v>3</v>
      </c>
      <c r="CQ31" s="4" t="s">
        <v>15</v>
      </c>
      <c r="CR31" s="470" t="str">
        <f>IFERROR(VLOOKUP(_xlfn.CONCAT(CP31,CQ31),WORK!Y:Z,2,FALSE),"")</f>
        <v/>
      </c>
      <c r="CS31" s="471"/>
      <c r="CT31" s="471"/>
      <c r="CU31" s="471"/>
      <c r="CV31" s="471"/>
      <c r="CW31" s="471"/>
      <c r="CX31" s="472"/>
      <c r="CY31" s="95" t="str">
        <f t="shared" si="4"/>
        <v/>
      </c>
      <c r="CZ31" s="84"/>
      <c r="DA31" s="39">
        <v>3</v>
      </c>
      <c r="DB31" s="4" t="s">
        <v>15</v>
      </c>
      <c r="DC31" s="470" t="str">
        <f>IFERROR(VLOOKUP(_xlfn.CONCAT(DA31,DB31),WORK!AD:AE,2,FALSE),"")</f>
        <v/>
      </c>
      <c r="DD31" s="471"/>
      <c r="DE31" s="471"/>
      <c r="DF31" s="471"/>
      <c r="DG31" s="471"/>
      <c r="DH31" s="471"/>
      <c r="DI31" s="472"/>
      <c r="DJ31" s="95" t="str">
        <f t="shared" si="5"/>
        <v/>
      </c>
      <c r="DK31" s="84"/>
      <c r="DL31" s="477"/>
      <c r="DM31" s="2" t="s">
        <v>13</v>
      </c>
      <c r="DN31" s="461" t="str">
        <f>IFERROR(VLOOKUP($DL$23&amp;DM31,WORK!AI:AJ,2,FALSE),"")</f>
        <v/>
      </c>
      <c r="DO31" s="461"/>
      <c r="DP31" s="461"/>
      <c r="DQ31" s="461"/>
      <c r="DR31" s="461"/>
      <c r="DS31" s="461"/>
      <c r="DT31" s="461"/>
      <c r="DU31" s="95" t="str">
        <f t="shared" si="6"/>
        <v/>
      </c>
      <c r="DV31" s="79"/>
      <c r="DW31" s="477"/>
      <c r="DX31" s="2" t="s">
        <v>13</v>
      </c>
      <c r="DY31" s="461" t="str">
        <f>IFERROR(VLOOKUP($DW$23&amp;DX31,WORK!AN:AO,2,FALSE),"")</f>
        <v/>
      </c>
      <c r="DZ31" s="461"/>
      <c r="EA31" s="461"/>
      <c r="EB31" s="461"/>
      <c r="EC31" s="461"/>
      <c r="ED31" s="461"/>
      <c r="EE31" s="461"/>
      <c r="EF31" s="95" t="str">
        <f t="shared" si="7"/>
        <v/>
      </c>
      <c r="EG31" s="84"/>
      <c r="EH31" s="477"/>
      <c r="EI31" s="29">
        <v>9</v>
      </c>
      <c r="EJ31" s="461" t="str">
        <f>IFERROR(VLOOKUP($EH$23&amp;EI31,WORK!AS:AT,2,FALSE),"")</f>
        <v/>
      </c>
      <c r="EK31" s="461"/>
      <c r="EL31" s="461"/>
      <c r="EM31" s="461"/>
      <c r="EN31" s="461"/>
      <c r="EO31" s="461"/>
      <c r="EP31" s="462"/>
      <c r="EQ31" s="95" t="str">
        <f t="shared" si="8"/>
        <v/>
      </c>
      <c r="ER31" s="84"/>
      <c r="ES31" s="35"/>
    </row>
    <row r="32" spans="1:149" ht="18" customHeight="1" x14ac:dyDescent="0.2">
      <c r="A32" s="595">
        <v>8</v>
      </c>
      <c r="B32" s="596"/>
      <c r="C32" s="597">
        <f>入力シート!C29</f>
        <v>0</v>
      </c>
      <c r="D32" s="598"/>
      <c r="E32" s="598"/>
      <c r="F32" s="598"/>
      <c r="G32" s="598"/>
      <c r="H32" s="598"/>
      <c r="I32" s="598"/>
      <c r="J32" s="599">
        <f>入力シート!J29</f>
        <v>0</v>
      </c>
      <c r="K32" s="600"/>
      <c r="L32" s="600"/>
      <c r="M32" s="600"/>
      <c r="N32" s="600"/>
      <c r="O32" s="600"/>
      <c r="P32" s="600"/>
      <c r="Q32" s="600"/>
      <c r="R32" s="601"/>
      <c r="S32" s="602">
        <f>入力シート!S29</f>
        <v>0</v>
      </c>
      <c r="T32" s="603"/>
      <c r="U32" s="604">
        <f>入力シート!U29</f>
        <v>0</v>
      </c>
      <c r="V32" s="605"/>
      <c r="W32" s="605"/>
      <c r="X32" s="614">
        <f>入力シート!X29</f>
        <v>0</v>
      </c>
      <c r="Y32" s="604"/>
      <c r="Z32" s="609">
        <f>入力シート!Z29</f>
        <v>0</v>
      </c>
      <c r="AA32" s="603"/>
      <c r="AB32" s="606" t="str">
        <f>入力シート!AB29</f>
        <v/>
      </c>
      <c r="AC32" s="603"/>
      <c r="AD32" s="123">
        <f>入力シート!AD29</f>
        <v>0</v>
      </c>
      <c r="AE32" s="123">
        <f>入力シート!AE29</f>
        <v>0</v>
      </c>
      <c r="AF32" s="132">
        <f>入力シート!AF29</f>
        <v>0</v>
      </c>
      <c r="AG32" s="132">
        <f>入力シート!AG29</f>
        <v>0</v>
      </c>
      <c r="AH32" s="142">
        <f>入力シート!AH29</f>
        <v>0</v>
      </c>
      <c r="AI32" s="142">
        <f>入力シート!AI29</f>
        <v>0</v>
      </c>
      <c r="AJ32" s="142">
        <f>入力シート!AJ29</f>
        <v>0</v>
      </c>
      <c r="AK32" s="142">
        <f>入力シート!AK29</f>
        <v>0</v>
      </c>
      <c r="AL32" s="123">
        <f>入力シート!AL29</f>
        <v>0</v>
      </c>
      <c r="AM32" s="124">
        <f>入力シート!AM29</f>
        <v>0</v>
      </c>
      <c r="AN32" s="123">
        <f>入力シート!AN29</f>
        <v>0</v>
      </c>
      <c r="AO32" s="124">
        <f>入力シート!AO29</f>
        <v>0</v>
      </c>
      <c r="AP32" s="123">
        <f>入力シート!AP29</f>
        <v>0</v>
      </c>
      <c r="AQ32" s="124">
        <f>入力シート!AQ29</f>
        <v>0</v>
      </c>
      <c r="AR32" s="123">
        <f>入力シート!AR29</f>
        <v>0</v>
      </c>
      <c r="AS32" s="124">
        <f>入力シート!AS29</f>
        <v>0</v>
      </c>
      <c r="AT32" s="123">
        <f>入力シート!AT29</f>
        <v>0</v>
      </c>
      <c r="AU32" s="146">
        <f>入力シート!AU29</f>
        <v>0</v>
      </c>
      <c r="AV32" s="35"/>
      <c r="AW32" s="35"/>
      <c r="AX32" s="8"/>
      <c r="AY32" s="8"/>
      <c r="AZ32" s="469">
        <v>10</v>
      </c>
      <c r="BA32" s="364"/>
      <c r="BB32" s="343" t="str">
        <f>IFERROR(VLOOKUP($AZ32,WORK!$A$3:$B$42,2,FALSE)," ")</f>
        <v xml:space="preserve"> </v>
      </c>
      <c r="BC32" s="343"/>
      <c r="BD32" s="343"/>
      <c r="BE32" s="343"/>
      <c r="BF32" s="343"/>
      <c r="BG32" s="343"/>
      <c r="BH32" s="321"/>
      <c r="BI32" s="45" t="str">
        <f t="shared" si="1"/>
        <v/>
      </c>
      <c r="BJ32" s="469">
        <v>10</v>
      </c>
      <c r="BK32" s="364"/>
      <c r="BL32" s="343" t="str">
        <f>IFERROR(VLOOKUP($BJ32,WORK!$D$3:$E$42,2,FALSE)," ")</f>
        <v xml:space="preserve"> </v>
      </c>
      <c r="BM32" s="343"/>
      <c r="BN32" s="343"/>
      <c r="BO32" s="343"/>
      <c r="BP32" s="343"/>
      <c r="BQ32" s="343"/>
      <c r="BR32" s="321"/>
      <c r="BS32" s="45" t="str">
        <f t="shared" si="2"/>
        <v/>
      </c>
      <c r="BT32" s="161" t="s">
        <v>94</v>
      </c>
      <c r="BU32" s="154" t="s">
        <v>334</v>
      </c>
      <c r="BV32" s="470" t="str">
        <f>IFERROR(VLOOKUP(_xlfn.CONCAT(BT32,BU32),WORK!O:P,2,FALSE),"")</f>
        <v/>
      </c>
      <c r="BW32" s="471"/>
      <c r="BX32" s="471"/>
      <c r="BY32" s="471"/>
      <c r="BZ32" s="471"/>
      <c r="CA32" s="471"/>
      <c r="CB32" s="472"/>
      <c r="CC32" s="95" t="str">
        <f t="shared" si="9"/>
        <v/>
      </c>
      <c r="CD32" s="82" t="str">
        <f>IF(BV32="","","平均年齢")</f>
        <v/>
      </c>
      <c r="CE32" s="38">
        <v>4</v>
      </c>
      <c r="CF32" s="29">
        <v>1</v>
      </c>
      <c r="CG32" s="470" t="str">
        <f>IFERROR(VLOOKUP(_xlfn.CONCAT(CE32,CF32),WORK!T:U,2,FALSE),"")</f>
        <v/>
      </c>
      <c r="CH32" s="471"/>
      <c r="CI32" s="471"/>
      <c r="CJ32" s="471"/>
      <c r="CK32" s="471"/>
      <c r="CL32" s="471"/>
      <c r="CM32" s="472"/>
      <c r="CN32" s="95" t="str">
        <f t="shared" si="3"/>
        <v/>
      </c>
      <c r="CO32" s="82" t="str">
        <f>IF(CG32="","","平均年齢")</f>
        <v/>
      </c>
      <c r="CP32" s="38">
        <v>4</v>
      </c>
      <c r="CQ32" s="29">
        <v>1</v>
      </c>
      <c r="CR32" s="470" t="str">
        <f>IFERROR(VLOOKUP(_xlfn.CONCAT(CP32,CQ32),WORK!Y:Z,2,FALSE),"")</f>
        <v/>
      </c>
      <c r="CS32" s="471"/>
      <c r="CT32" s="471"/>
      <c r="CU32" s="471"/>
      <c r="CV32" s="471"/>
      <c r="CW32" s="471"/>
      <c r="CX32" s="472"/>
      <c r="CY32" s="95" t="str">
        <f t="shared" si="4"/>
        <v/>
      </c>
      <c r="CZ32" s="82" t="str">
        <f>IF(CR32="","","平均年齢")</f>
        <v/>
      </c>
      <c r="DA32" s="38">
        <v>4</v>
      </c>
      <c r="DB32" s="29">
        <v>1</v>
      </c>
      <c r="DC32" s="470" t="str">
        <f>IFERROR(VLOOKUP(_xlfn.CONCAT(DA32,DB32),WORK!AD:AE,2,FALSE),"")</f>
        <v/>
      </c>
      <c r="DD32" s="471"/>
      <c r="DE32" s="471"/>
      <c r="DF32" s="471"/>
      <c r="DG32" s="471"/>
      <c r="DH32" s="471"/>
      <c r="DI32" s="472"/>
      <c r="DJ32" s="95" t="str">
        <f t="shared" si="5"/>
        <v/>
      </c>
      <c r="DK32" s="82" t="str">
        <f>IF(DC32="","","平均年齢")</f>
        <v/>
      </c>
      <c r="DL32" s="478"/>
      <c r="DM32" s="2" t="s">
        <v>14</v>
      </c>
      <c r="DN32" s="461" t="str">
        <f>IFERROR(VLOOKUP($DL$23&amp;DM32,WORK!AI:AJ,2,FALSE),"")</f>
        <v/>
      </c>
      <c r="DO32" s="461"/>
      <c r="DP32" s="461"/>
      <c r="DQ32" s="461"/>
      <c r="DR32" s="461"/>
      <c r="DS32" s="461"/>
      <c r="DT32" s="461"/>
      <c r="DU32" s="95" t="str">
        <f t="shared" si="6"/>
        <v/>
      </c>
      <c r="DV32" s="79"/>
      <c r="DW32" s="478"/>
      <c r="DX32" s="2" t="s">
        <v>14</v>
      </c>
      <c r="DY32" s="461" t="str">
        <f>IFERROR(VLOOKUP($DW$23&amp;DX32,WORK!AN:AO,2,FALSE),"")</f>
        <v/>
      </c>
      <c r="DZ32" s="461"/>
      <c r="EA32" s="461"/>
      <c r="EB32" s="461"/>
      <c r="EC32" s="461"/>
      <c r="ED32" s="461"/>
      <c r="EE32" s="461"/>
      <c r="EF32" s="95" t="str">
        <f t="shared" si="7"/>
        <v/>
      </c>
      <c r="EG32" s="84"/>
      <c r="EH32" s="477"/>
      <c r="EI32" s="29">
        <v>10</v>
      </c>
      <c r="EJ32" s="461" t="str">
        <f>IFERROR(VLOOKUP($EH$23&amp;EI32,WORK!AS:AT,2,FALSE),"")</f>
        <v/>
      </c>
      <c r="EK32" s="461"/>
      <c r="EL32" s="461"/>
      <c r="EM32" s="461"/>
      <c r="EN32" s="461"/>
      <c r="EO32" s="461"/>
      <c r="EP32" s="462"/>
      <c r="EQ32" s="95" t="str">
        <f t="shared" si="8"/>
        <v/>
      </c>
      <c r="ER32" s="84"/>
      <c r="ES32" s="35"/>
    </row>
    <row r="33" spans="1:149" ht="18" customHeight="1" x14ac:dyDescent="0.2">
      <c r="A33" s="595">
        <v>9</v>
      </c>
      <c r="B33" s="596"/>
      <c r="C33" s="597">
        <f>入力シート!C30</f>
        <v>0</v>
      </c>
      <c r="D33" s="598"/>
      <c r="E33" s="598"/>
      <c r="F33" s="598"/>
      <c r="G33" s="598"/>
      <c r="H33" s="598"/>
      <c r="I33" s="598"/>
      <c r="J33" s="599">
        <f>入力シート!J30</f>
        <v>0</v>
      </c>
      <c r="K33" s="600"/>
      <c r="L33" s="600"/>
      <c r="M33" s="600"/>
      <c r="N33" s="600"/>
      <c r="O33" s="600"/>
      <c r="P33" s="600"/>
      <c r="Q33" s="600"/>
      <c r="R33" s="601"/>
      <c r="S33" s="602">
        <f>入力シート!S30</f>
        <v>0</v>
      </c>
      <c r="T33" s="603"/>
      <c r="U33" s="604">
        <f>入力シート!U30</f>
        <v>0</v>
      </c>
      <c r="V33" s="605"/>
      <c r="W33" s="605"/>
      <c r="X33" s="614">
        <f>入力シート!X30</f>
        <v>0</v>
      </c>
      <c r="Y33" s="604"/>
      <c r="Z33" s="609">
        <f>入力シート!Z30</f>
        <v>0</v>
      </c>
      <c r="AA33" s="603"/>
      <c r="AB33" s="606" t="str">
        <f>入力シート!AB30</f>
        <v/>
      </c>
      <c r="AC33" s="603"/>
      <c r="AD33" s="123">
        <f>入力シート!AD30</f>
        <v>0</v>
      </c>
      <c r="AE33" s="123">
        <f>入力シート!AE30</f>
        <v>0</v>
      </c>
      <c r="AF33" s="132">
        <f>入力シート!AF30</f>
        <v>0</v>
      </c>
      <c r="AG33" s="132">
        <f>入力シート!AG30</f>
        <v>0</v>
      </c>
      <c r="AH33" s="142">
        <f>入力シート!AH30</f>
        <v>0</v>
      </c>
      <c r="AI33" s="142">
        <f>入力シート!AI30</f>
        <v>0</v>
      </c>
      <c r="AJ33" s="142">
        <f>入力シート!AJ30</f>
        <v>0</v>
      </c>
      <c r="AK33" s="142">
        <f>入力シート!AK30</f>
        <v>0</v>
      </c>
      <c r="AL33" s="123">
        <f>入力シート!AL30</f>
        <v>0</v>
      </c>
      <c r="AM33" s="124">
        <f>入力シート!AM30</f>
        <v>0</v>
      </c>
      <c r="AN33" s="123">
        <f>入力シート!AN30</f>
        <v>0</v>
      </c>
      <c r="AO33" s="124">
        <f>入力シート!AO30</f>
        <v>0</v>
      </c>
      <c r="AP33" s="123">
        <f>入力シート!AP30</f>
        <v>0</v>
      </c>
      <c r="AQ33" s="124">
        <f>入力シート!AQ30</f>
        <v>0</v>
      </c>
      <c r="AR33" s="123">
        <f>入力シート!AR30</f>
        <v>0</v>
      </c>
      <c r="AS33" s="124">
        <f>入力シート!AS30</f>
        <v>0</v>
      </c>
      <c r="AT33" s="123">
        <f>入力シート!AT30</f>
        <v>0</v>
      </c>
      <c r="AU33" s="146">
        <f>入力シート!AU30</f>
        <v>0</v>
      </c>
      <c r="AV33" s="35"/>
      <c r="AW33" s="35"/>
      <c r="AX33" s="8"/>
      <c r="AY33" s="8"/>
      <c r="AZ33" s="469">
        <v>11</v>
      </c>
      <c r="BA33" s="364"/>
      <c r="BB33" s="343" t="str">
        <f>IFERROR(VLOOKUP($AZ33,WORK!$A$3:$B$42,2,FALSE)," ")</f>
        <v xml:space="preserve"> </v>
      </c>
      <c r="BC33" s="343"/>
      <c r="BD33" s="343"/>
      <c r="BE33" s="343"/>
      <c r="BF33" s="343"/>
      <c r="BG33" s="343"/>
      <c r="BH33" s="321"/>
      <c r="BI33" s="45" t="str">
        <f t="shared" si="1"/>
        <v/>
      </c>
      <c r="BJ33" s="469">
        <v>11</v>
      </c>
      <c r="BK33" s="364"/>
      <c r="BL33" s="343" t="str">
        <f>IFERROR(VLOOKUP($BJ33,WORK!$D$3:$E$42,2,FALSE)," ")</f>
        <v xml:space="preserve"> </v>
      </c>
      <c r="BM33" s="343"/>
      <c r="BN33" s="343"/>
      <c r="BO33" s="343"/>
      <c r="BP33" s="343"/>
      <c r="BQ33" s="343"/>
      <c r="BR33" s="321"/>
      <c r="BS33" s="45" t="str">
        <f t="shared" si="2"/>
        <v/>
      </c>
      <c r="BT33" s="159" t="s">
        <v>94</v>
      </c>
      <c r="BU33" s="155" t="s">
        <v>335</v>
      </c>
      <c r="BV33" s="470" t="str">
        <f>IFERROR(VLOOKUP(_xlfn.CONCAT(BT33,BU33),WORK!O:P,2,FALSE),"")</f>
        <v/>
      </c>
      <c r="BW33" s="471"/>
      <c r="BX33" s="471"/>
      <c r="BY33" s="471"/>
      <c r="BZ33" s="471"/>
      <c r="CA33" s="471"/>
      <c r="CB33" s="472"/>
      <c r="CC33" s="95" t="str">
        <f t="shared" si="9"/>
        <v/>
      </c>
      <c r="CD33" s="84" t="str">
        <f>IFERROR(ROUNDDOWN(AVERAGE(CC32,CC33),0),"")</f>
        <v/>
      </c>
      <c r="CE33" s="94">
        <v>4</v>
      </c>
      <c r="CF33" s="29">
        <v>2</v>
      </c>
      <c r="CG33" s="470" t="str">
        <f>IFERROR(VLOOKUP(_xlfn.CONCAT(CE33,CF33),WORK!T:U,2,FALSE),"")</f>
        <v/>
      </c>
      <c r="CH33" s="471"/>
      <c r="CI33" s="471"/>
      <c r="CJ33" s="471"/>
      <c r="CK33" s="471"/>
      <c r="CL33" s="471"/>
      <c r="CM33" s="472"/>
      <c r="CN33" s="95" t="str">
        <f t="shared" si="3"/>
        <v/>
      </c>
      <c r="CO33" s="84" t="str">
        <f>IFERROR(ROUNDDOWN(AVERAGE(CN32,CN33),0),"")</f>
        <v/>
      </c>
      <c r="CP33" s="94">
        <v>4</v>
      </c>
      <c r="CQ33" s="29">
        <v>2</v>
      </c>
      <c r="CR33" s="470" t="str">
        <f>IFERROR(VLOOKUP(_xlfn.CONCAT(CP33,CQ33),WORK!Y:Z,2,FALSE),"")</f>
        <v/>
      </c>
      <c r="CS33" s="471"/>
      <c r="CT33" s="471"/>
      <c r="CU33" s="471"/>
      <c r="CV33" s="471"/>
      <c r="CW33" s="471"/>
      <c r="CX33" s="472"/>
      <c r="CY33" s="95" t="str">
        <f t="shared" si="4"/>
        <v/>
      </c>
      <c r="CZ33" s="84" t="str">
        <f>IFERROR(ROUNDDOWN(AVERAGE(CY32,CY33),0),"")</f>
        <v/>
      </c>
      <c r="DA33" s="94">
        <v>4</v>
      </c>
      <c r="DB33" s="29">
        <v>2</v>
      </c>
      <c r="DC33" s="470" t="str">
        <f>IFERROR(VLOOKUP(_xlfn.CONCAT(DA33,DB33),WORK!AD:AE,2,FALSE),"")</f>
        <v/>
      </c>
      <c r="DD33" s="471"/>
      <c r="DE33" s="471"/>
      <c r="DF33" s="471"/>
      <c r="DG33" s="471"/>
      <c r="DH33" s="471"/>
      <c r="DI33" s="472"/>
      <c r="DJ33" s="95" t="str">
        <f t="shared" si="5"/>
        <v/>
      </c>
      <c r="DK33" s="84" t="str">
        <f>IFERROR(ROUNDDOWN(AVERAGE(DJ32,DJ33),0),"")</f>
        <v/>
      </c>
      <c r="DL33" s="476" t="s">
        <v>141</v>
      </c>
      <c r="DM33" s="29">
        <v>1</v>
      </c>
      <c r="DN33" s="461" t="str">
        <f>IFERROR(VLOOKUP($DL$33&amp;DM33,WORK!AI:AJ,2,FALSE),"")</f>
        <v/>
      </c>
      <c r="DO33" s="461"/>
      <c r="DP33" s="461"/>
      <c r="DQ33" s="461"/>
      <c r="DR33" s="461"/>
      <c r="DS33" s="461"/>
      <c r="DT33" s="461"/>
      <c r="DU33" s="95" t="str">
        <f t="shared" si="6"/>
        <v/>
      </c>
      <c r="DV33" s="78" t="str">
        <f>IF(DN33="","","平均年齢")</f>
        <v/>
      </c>
      <c r="DW33" s="476" t="s">
        <v>141</v>
      </c>
      <c r="DX33" s="29">
        <v>1</v>
      </c>
      <c r="DY33" s="461" t="str">
        <f>IFERROR(VLOOKUP($DW$33&amp;DX33,WORK!AN:AO,2,FALSE),"")</f>
        <v/>
      </c>
      <c r="DZ33" s="461"/>
      <c r="EA33" s="461"/>
      <c r="EB33" s="461"/>
      <c r="EC33" s="461"/>
      <c r="ED33" s="461"/>
      <c r="EE33" s="461"/>
      <c r="EF33" s="95" t="str">
        <f t="shared" si="7"/>
        <v/>
      </c>
      <c r="EG33" s="82" t="str">
        <f>IF(DY33="","","平均年齢")</f>
        <v/>
      </c>
      <c r="EH33" s="477"/>
      <c r="EI33" s="2" t="s">
        <v>13</v>
      </c>
      <c r="EJ33" s="461" t="str">
        <f>IFERROR(VLOOKUP($EH$23&amp;EI33,WORK!AS:AT,2,FALSE),"")</f>
        <v/>
      </c>
      <c r="EK33" s="461"/>
      <c r="EL33" s="461"/>
      <c r="EM33" s="461"/>
      <c r="EN33" s="461"/>
      <c r="EO33" s="461"/>
      <c r="EP33" s="462"/>
      <c r="EQ33" s="95" t="str">
        <f t="shared" si="8"/>
        <v/>
      </c>
      <c r="ER33" s="84"/>
      <c r="ES33" s="35"/>
    </row>
    <row r="34" spans="1:149" ht="18" customHeight="1" x14ac:dyDescent="0.2">
      <c r="A34" s="595">
        <v>10</v>
      </c>
      <c r="B34" s="596"/>
      <c r="C34" s="597">
        <f>入力シート!C31</f>
        <v>0</v>
      </c>
      <c r="D34" s="598"/>
      <c r="E34" s="598"/>
      <c r="F34" s="598"/>
      <c r="G34" s="598"/>
      <c r="H34" s="598"/>
      <c r="I34" s="598"/>
      <c r="J34" s="599">
        <f>入力シート!J31</f>
        <v>0</v>
      </c>
      <c r="K34" s="600"/>
      <c r="L34" s="600"/>
      <c r="M34" s="600"/>
      <c r="N34" s="600"/>
      <c r="O34" s="600"/>
      <c r="P34" s="600"/>
      <c r="Q34" s="600"/>
      <c r="R34" s="601"/>
      <c r="S34" s="602">
        <f>入力シート!S31</f>
        <v>0</v>
      </c>
      <c r="T34" s="603"/>
      <c r="U34" s="604">
        <f>入力シート!U31</f>
        <v>0</v>
      </c>
      <c r="V34" s="605"/>
      <c r="W34" s="605"/>
      <c r="X34" s="614">
        <f>入力シート!X31</f>
        <v>0</v>
      </c>
      <c r="Y34" s="604"/>
      <c r="Z34" s="609">
        <f>入力シート!Z31</f>
        <v>0</v>
      </c>
      <c r="AA34" s="603"/>
      <c r="AB34" s="606" t="str">
        <f>入力シート!AB31</f>
        <v/>
      </c>
      <c r="AC34" s="603"/>
      <c r="AD34" s="123">
        <f>入力シート!AD31</f>
        <v>0</v>
      </c>
      <c r="AE34" s="123">
        <f>入力シート!AE31</f>
        <v>0</v>
      </c>
      <c r="AF34" s="132">
        <f>入力シート!AF31</f>
        <v>0</v>
      </c>
      <c r="AG34" s="132">
        <f>入力シート!AG31</f>
        <v>0</v>
      </c>
      <c r="AH34" s="142">
        <f>入力シート!AH31</f>
        <v>0</v>
      </c>
      <c r="AI34" s="142">
        <f>入力シート!AI31</f>
        <v>0</v>
      </c>
      <c r="AJ34" s="142">
        <f>入力シート!AJ31</f>
        <v>0</v>
      </c>
      <c r="AK34" s="142">
        <f>入力シート!AK31</f>
        <v>0</v>
      </c>
      <c r="AL34" s="123">
        <f>入力シート!AL31</f>
        <v>0</v>
      </c>
      <c r="AM34" s="124">
        <f>入力シート!AM31</f>
        <v>0</v>
      </c>
      <c r="AN34" s="123">
        <f>入力シート!AN31</f>
        <v>0</v>
      </c>
      <c r="AO34" s="124">
        <f>入力シート!AO31</f>
        <v>0</v>
      </c>
      <c r="AP34" s="123">
        <f>入力シート!AP31</f>
        <v>0</v>
      </c>
      <c r="AQ34" s="124">
        <f>入力シート!AQ31</f>
        <v>0</v>
      </c>
      <c r="AR34" s="123">
        <f>入力シート!AR31</f>
        <v>0</v>
      </c>
      <c r="AS34" s="124">
        <f>入力シート!AS31</f>
        <v>0</v>
      </c>
      <c r="AT34" s="123">
        <f>入力シート!AT31</f>
        <v>0</v>
      </c>
      <c r="AU34" s="146">
        <f>入力シート!AU31</f>
        <v>0</v>
      </c>
      <c r="AV34" s="35"/>
      <c r="AW34" s="35"/>
      <c r="AX34" s="8"/>
      <c r="AY34" s="8"/>
      <c r="AZ34" s="469">
        <v>12</v>
      </c>
      <c r="BA34" s="364"/>
      <c r="BB34" s="343" t="str">
        <f>IFERROR(VLOOKUP($AZ34,WORK!$A$3:$B$42,2,FALSE)," ")</f>
        <v xml:space="preserve"> </v>
      </c>
      <c r="BC34" s="343"/>
      <c r="BD34" s="343"/>
      <c r="BE34" s="343"/>
      <c r="BF34" s="343"/>
      <c r="BG34" s="343"/>
      <c r="BH34" s="321"/>
      <c r="BI34" s="45" t="str">
        <f t="shared" si="1"/>
        <v/>
      </c>
      <c r="BJ34" s="469">
        <v>12</v>
      </c>
      <c r="BK34" s="364"/>
      <c r="BL34" s="343" t="str">
        <f>IFERROR(VLOOKUP($BJ34,WORK!$D$3:$E$42,2,FALSE)," ")</f>
        <v xml:space="preserve"> </v>
      </c>
      <c r="BM34" s="343"/>
      <c r="BN34" s="343"/>
      <c r="BO34" s="343"/>
      <c r="BP34" s="343"/>
      <c r="BQ34" s="343"/>
      <c r="BR34" s="321"/>
      <c r="BS34" s="45" t="str">
        <f t="shared" si="2"/>
        <v/>
      </c>
      <c r="BT34" s="160" t="s">
        <v>94</v>
      </c>
      <c r="BU34" s="156" t="s">
        <v>336</v>
      </c>
      <c r="BV34" s="470" t="str">
        <f>IFERROR(VLOOKUP(_xlfn.CONCAT(BT34,BU34),WORK!O:P,2,FALSE),"")</f>
        <v/>
      </c>
      <c r="BW34" s="471"/>
      <c r="BX34" s="471"/>
      <c r="BY34" s="471"/>
      <c r="BZ34" s="471"/>
      <c r="CA34" s="471"/>
      <c r="CB34" s="472"/>
      <c r="CC34" s="95" t="str">
        <f t="shared" si="9"/>
        <v/>
      </c>
      <c r="CD34" s="84"/>
      <c r="CE34" s="39">
        <v>4</v>
      </c>
      <c r="CF34" s="4" t="s">
        <v>15</v>
      </c>
      <c r="CG34" s="470" t="str">
        <f>IFERROR(VLOOKUP(_xlfn.CONCAT(CE34,CF34),WORK!T:U,2,FALSE),"")</f>
        <v/>
      </c>
      <c r="CH34" s="471"/>
      <c r="CI34" s="471"/>
      <c r="CJ34" s="471"/>
      <c r="CK34" s="471"/>
      <c r="CL34" s="471"/>
      <c r="CM34" s="472"/>
      <c r="CN34" s="95" t="str">
        <f t="shared" si="3"/>
        <v/>
      </c>
      <c r="CO34" s="84"/>
      <c r="CP34" s="39">
        <v>4</v>
      </c>
      <c r="CQ34" s="4" t="s">
        <v>15</v>
      </c>
      <c r="CR34" s="470" t="str">
        <f>IFERROR(VLOOKUP(_xlfn.CONCAT(CP34,CQ34),WORK!Y:Z,2,FALSE),"")</f>
        <v/>
      </c>
      <c r="CS34" s="471"/>
      <c r="CT34" s="471"/>
      <c r="CU34" s="471"/>
      <c r="CV34" s="471"/>
      <c r="CW34" s="471"/>
      <c r="CX34" s="472"/>
      <c r="CY34" s="95" t="str">
        <f t="shared" si="4"/>
        <v/>
      </c>
      <c r="CZ34" s="84"/>
      <c r="DA34" s="39">
        <v>4</v>
      </c>
      <c r="DB34" s="4" t="s">
        <v>15</v>
      </c>
      <c r="DC34" s="470" t="str">
        <f>IFERROR(VLOOKUP(_xlfn.CONCAT(DA34,DB34),WORK!AD:AE,2,FALSE),"")</f>
        <v/>
      </c>
      <c r="DD34" s="471"/>
      <c r="DE34" s="471"/>
      <c r="DF34" s="471"/>
      <c r="DG34" s="471"/>
      <c r="DH34" s="471"/>
      <c r="DI34" s="472"/>
      <c r="DJ34" s="95" t="str">
        <f t="shared" si="5"/>
        <v/>
      </c>
      <c r="DK34" s="84"/>
      <c r="DL34" s="477"/>
      <c r="DM34" s="29">
        <v>2</v>
      </c>
      <c r="DN34" s="461" t="str">
        <f>IFERROR(VLOOKUP($DL$33&amp;DM34,WORK!AI:AJ,2,FALSE),"")</f>
        <v/>
      </c>
      <c r="DO34" s="461"/>
      <c r="DP34" s="461"/>
      <c r="DQ34" s="461"/>
      <c r="DR34" s="461"/>
      <c r="DS34" s="461"/>
      <c r="DT34" s="461"/>
      <c r="DU34" s="95" t="str">
        <f t="shared" si="6"/>
        <v/>
      </c>
      <c r="DV34" s="84" t="str">
        <f>IFERROR(ROUNDDOWN(AVERAGE(DU33:DU40),0),"")</f>
        <v/>
      </c>
      <c r="DW34" s="477"/>
      <c r="DX34" s="29">
        <v>2</v>
      </c>
      <c r="DY34" s="461" t="str">
        <f>IFERROR(VLOOKUP($DW$33&amp;DX34,WORK!AN:AO,2,FALSE),"")</f>
        <v/>
      </c>
      <c r="DZ34" s="461"/>
      <c r="EA34" s="461"/>
      <c r="EB34" s="461"/>
      <c r="EC34" s="461"/>
      <c r="ED34" s="461"/>
      <c r="EE34" s="461"/>
      <c r="EF34" s="95" t="str">
        <f t="shared" si="7"/>
        <v/>
      </c>
      <c r="EG34" s="84" t="str">
        <f>IFERROR(ROUNDDOWN(AVERAGE(EF33:EF40),0),"")</f>
        <v/>
      </c>
      <c r="EH34" s="478"/>
      <c r="EI34" s="2" t="s">
        <v>14</v>
      </c>
      <c r="EJ34" s="461" t="str">
        <f>IFERROR(VLOOKUP($EH$23&amp;EI34,WORK!AS:AT,2,FALSE),"")</f>
        <v/>
      </c>
      <c r="EK34" s="461"/>
      <c r="EL34" s="461"/>
      <c r="EM34" s="461"/>
      <c r="EN34" s="461"/>
      <c r="EO34" s="461"/>
      <c r="EP34" s="462"/>
      <c r="EQ34" s="95" t="str">
        <f t="shared" si="8"/>
        <v/>
      </c>
      <c r="ER34" s="83"/>
      <c r="ES34" s="35"/>
    </row>
    <row r="35" spans="1:149" ht="18" customHeight="1" x14ac:dyDescent="0.2">
      <c r="A35" s="595">
        <v>11</v>
      </c>
      <c r="B35" s="596"/>
      <c r="C35" s="597">
        <f>入力シート!C32</f>
        <v>0</v>
      </c>
      <c r="D35" s="598"/>
      <c r="E35" s="598"/>
      <c r="F35" s="598"/>
      <c r="G35" s="598"/>
      <c r="H35" s="598"/>
      <c r="I35" s="598"/>
      <c r="J35" s="599">
        <f>入力シート!J32</f>
        <v>0</v>
      </c>
      <c r="K35" s="600"/>
      <c r="L35" s="600"/>
      <c r="M35" s="600"/>
      <c r="N35" s="600"/>
      <c r="O35" s="600"/>
      <c r="P35" s="600"/>
      <c r="Q35" s="600"/>
      <c r="R35" s="601"/>
      <c r="S35" s="602">
        <f>入力シート!S32</f>
        <v>0</v>
      </c>
      <c r="T35" s="603"/>
      <c r="U35" s="604">
        <f>入力シート!U32</f>
        <v>0</v>
      </c>
      <c r="V35" s="605"/>
      <c r="W35" s="605"/>
      <c r="X35" s="614">
        <f>入力シート!X32</f>
        <v>0</v>
      </c>
      <c r="Y35" s="604"/>
      <c r="Z35" s="609">
        <f>入力シート!Z32</f>
        <v>0</v>
      </c>
      <c r="AA35" s="603"/>
      <c r="AB35" s="606" t="str">
        <f>入力シート!AB32</f>
        <v/>
      </c>
      <c r="AC35" s="603"/>
      <c r="AD35" s="123">
        <f>入力シート!AD32</f>
        <v>0</v>
      </c>
      <c r="AE35" s="123">
        <f>入力シート!AE32</f>
        <v>0</v>
      </c>
      <c r="AF35" s="132">
        <f>入力シート!AF32</f>
        <v>0</v>
      </c>
      <c r="AG35" s="132">
        <f>入力シート!AG32</f>
        <v>0</v>
      </c>
      <c r="AH35" s="142">
        <f>入力シート!AH32</f>
        <v>0</v>
      </c>
      <c r="AI35" s="142">
        <f>入力シート!AI32</f>
        <v>0</v>
      </c>
      <c r="AJ35" s="142">
        <f>入力シート!AJ32</f>
        <v>0</v>
      </c>
      <c r="AK35" s="142">
        <f>入力シート!AK32</f>
        <v>0</v>
      </c>
      <c r="AL35" s="123">
        <f>入力シート!AL32</f>
        <v>0</v>
      </c>
      <c r="AM35" s="124">
        <f>入力シート!AM32</f>
        <v>0</v>
      </c>
      <c r="AN35" s="123">
        <f>入力シート!AN32</f>
        <v>0</v>
      </c>
      <c r="AO35" s="124">
        <f>入力シート!AO32</f>
        <v>0</v>
      </c>
      <c r="AP35" s="123">
        <f>入力シート!AP32</f>
        <v>0</v>
      </c>
      <c r="AQ35" s="124">
        <f>入力シート!AQ32</f>
        <v>0</v>
      </c>
      <c r="AR35" s="123">
        <f>入力シート!AR32</f>
        <v>0</v>
      </c>
      <c r="AS35" s="124">
        <f>入力シート!AS32</f>
        <v>0</v>
      </c>
      <c r="AT35" s="123">
        <f>入力シート!AT32</f>
        <v>0</v>
      </c>
      <c r="AU35" s="146">
        <f>入力シート!AU32</f>
        <v>0</v>
      </c>
      <c r="AV35" s="35"/>
      <c r="AW35" s="35"/>
      <c r="AX35" s="8"/>
      <c r="AY35" s="8"/>
      <c r="AZ35" s="469">
        <v>13</v>
      </c>
      <c r="BA35" s="364"/>
      <c r="BB35" s="343" t="str">
        <f>IFERROR(VLOOKUP($AZ35,WORK!$A$3:$B$42,2,FALSE)," ")</f>
        <v xml:space="preserve"> </v>
      </c>
      <c r="BC35" s="343"/>
      <c r="BD35" s="343"/>
      <c r="BE35" s="343"/>
      <c r="BF35" s="343"/>
      <c r="BG35" s="343"/>
      <c r="BH35" s="321"/>
      <c r="BI35" s="45" t="str">
        <f t="shared" si="1"/>
        <v/>
      </c>
      <c r="BJ35" s="469">
        <v>13</v>
      </c>
      <c r="BK35" s="364"/>
      <c r="BL35" s="343" t="str">
        <f>IFERROR(VLOOKUP($BJ35,WORK!$D$3:$E$42,2,FALSE)," ")</f>
        <v xml:space="preserve"> </v>
      </c>
      <c r="BM35" s="343"/>
      <c r="BN35" s="343"/>
      <c r="BO35" s="343"/>
      <c r="BP35" s="343"/>
      <c r="BQ35" s="343"/>
      <c r="BR35" s="321"/>
      <c r="BS35" s="45" t="str">
        <f t="shared" si="2"/>
        <v/>
      </c>
      <c r="BT35" s="161" t="s">
        <v>96</v>
      </c>
      <c r="BU35" s="154" t="s">
        <v>334</v>
      </c>
      <c r="BV35" s="470" t="str">
        <f>IFERROR(VLOOKUP(_xlfn.CONCAT(BT35,BU35),WORK!O:P,2,FALSE),"")</f>
        <v/>
      </c>
      <c r="BW35" s="471"/>
      <c r="BX35" s="471"/>
      <c r="BY35" s="471"/>
      <c r="BZ35" s="471"/>
      <c r="CA35" s="471"/>
      <c r="CB35" s="472"/>
      <c r="CC35" s="95" t="str">
        <f t="shared" si="9"/>
        <v/>
      </c>
      <c r="CD35" s="82" t="str">
        <f>IF(BV35="","","平均年齢")</f>
        <v/>
      </c>
      <c r="CE35" s="38">
        <v>5</v>
      </c>
      <c r="CF35" s="29">
        <v>1</v>
      </c>
      <c r="CG35" s="470" t="str">
        <f>IFERROR(VLOOKUP(_xlfn.CONCAT(CE35,CF35),WORK!T:U,2,FALSE),"")</f>
        <v/>
      </c>
      <c r="CH35" s="471"/>
      <c r="CI35" s="471"/>
      <c r="CJ35" s="471"/>
      <c r="CK35" s="471"/>
      <c r="CL35" s="471"/>
      <c r="CM35" s="472"/>
      <c r="CN35" s="95" t="str">
        <f t="shared" si="3"/>
        <v/>
      </c>
      <c r="CO35" s="82" t="str">
        <f>IF(CG35="","","平均年齢")</f>
        <v/>
      </c>
      <c r="CP35" s="38">
        <v>5</v>
      </c>
      <c r="CQ35" s="29">
        <v>1</v>
      </c>
      <c r="CR35" s="470" t="str">
        <f>IFERROR(VLOOKUP(_xlfn.CONCAT(CP35,CQ35),WORK!Y:Z,2,FALSE),"")</f>
        <v/>
      </c>
      <c r="CS35" s="471"/>
      <c r="CT35" s="471"/>
      <c r="CU35" s="471"/>
      <c r="CV35" s="471"/>
      <c r="CW35" s="471"/>
      <c r="CX35" s="472"/>
      <c r="CY35" s="95" t="str">
        <f t="shared" si="4"/>
        <v/>
      </c>
      <c r="CZ35" s="82" t="str">
        <f>IF(CR35="","","平均年齢")</f>
        <v/>
      </c>
      <c r="DA35" s="38">
        <v>5</v>
      </c>
      <c r="DB35" s="29">
        <v>1</v>
      </c>
      <c r="DC35" s="470" t="str">
        <f>IFERROR(VLOOKUP(_xlfn.CONCAT(DA35,DB35),WORK!AD:AE,2,FALSE),"")</f>
        <v/>
      </c>
      <c r="DD35" s="471"/>
      <c r="DE35" s="471"/>
      <c r="DF35" s="471"/>
      <c r="DG35" s="471"/>
      <c r="DH35" s="471"/>
      <c r="DI35" s="472"/>
      <c r="DJ35" s="95" t="str">
        <f t="shared" si="5"/>
        <v/>
      </c>
      <c r="DK35" s="82" t="str">
        <f>IF(DC35="","","平均年齢")</f>
        <v/>
      </c>
      <c r="DL35" s="477"/>
      <c r="DM35" s="29">
        <v>3</v>
      </c>
      <c r="DN35" s="461" t="str">
        <f>IFERROR(VLOOKUP($DL$33&amp;DM35,WORK!AI:AJ,2,FALSE),"")</f>
        <v/>
      </c>
      <c r="DO35" s="461"/>
      <c r="DP35" s="461"/>
      <c r="DQ35" s="461"/>
      <c r="DR35" s="461"/>
      <c r="DS35" s="461"/>
      <c r="DT35" s="461"/>
      <c r="DU35" s="95" t="str">
        <f t="shared" si="6"/>
        <v/>
      </c>
      <c r="DV35" s="84"/>
      <c r="DW35" s="477"/>
      <c r="DX35" s="29">
        <v>3</v>
      </c>
      <c r="DY35" s="461" t="str">
        <f>IFERROR(VLOOKUP($DW$33&amp;DX35,WORK!AN:AO,2,FALSE),"")</f>
        <v/>
      </c>
      <c r="DZ35" s="461"/>
      <c r="EA35" s="461"/>
      <c r="EB35" s="461"/>
      <c r="EC35" s="461"/>
      <c r="ED35" s="461"/>
      <c r="EE35" s="461"/>
      <c r="EF35" s="95" t="str">
        <f t="shared" si="7"/>
        <v/>
      </c>
      <c r="EG35" s="84"/>
      <c r="EH35" s="476" t="s">
        <v>141</v>
      </c>
      <c r="EI35" s="29">
        <v>1</v>
      </c>
      <c r="EJ35" s="461" t="str">
        <f>IFERROR(VLOOKUP($EH$35&amp;EI35,WORK!AS:AT,2,FALSE),"")</f>
        <v/>
      </c>
      <c r="EK35" s="461"/>
      <c r="EL35" s="461"/>
      <c r="EM35" s="461"/>
      <c r="EN35" s="461"/>
      <c r="EO35" s="461"/>
      <c r="EP35" s="462"/>
      <c r="EQ35" s="95" t="str">
        <f t="shared" si="8"/>
        <v/>
      </c>
      <c r="ER35" s="82" t="str">
        <f>IF(EJ35="","","平均年齢")</f>
        <v/>
      </c>
      <c r="ES35" s="35"/>
    </row>
    <row r="36" spans="1:149" ht="18" customHeight="1" x14ac:dyDescent="0.2">
      <c r="A36" s="595">
        <v>12</v>
      </c>
      <c r="B36" s="596"/>
      <c r="C36" s="597">
        <f>入力シート!C33</f>
        <v>0</v>
      </c>
      <c r="D36" s="598"/>
      <c r="E36" s="598"/>
      <c r="F36" s="598"/>
      <c r="G36" s="598"/>
      <c r="H36" s="598"/>
      <c r="I36" s="598"/>
      <c r="J36" s="599">
        <f>入力シート!J33</f>
        <v>0</v>
      </c>
      <c r="K36" s="600"/>
      <c r="L36" s="600"/>
      <c r="M36" s="600"/>
      <c r="N36" s="600"/>
      <c r="O36" s="600"/>
      <c r="P36" s="600"/>
      <c r="Q36" s="600"/>
      <c r="R36" s="601"/>
      <c r="S36" s="602">
        <f>入力シート!S33</f>
        <v>0</v>
      </c>
      <c r="T36" s="603"/>
      <c r="U36" s="604">
        <f>入力シート!U33</f>
        <v>0</v>
      </c>
      <c r="V36" s="605"/>
      <c r="W36" s="605"/>
      <c r="X36" s="614">
        <f>入力シート!X33</f>
        <v>0</v>
      </c>
      <c r="Y36" s="604"/>
      <c r="Z36" s="609">
        <f>入力シート!Z33</f>
        <v>0</v>
      </c>
      <c r="AA36" s="603"/>
      <c r="AB36" s="606" t="str">
        <f>入力シート!AB33</f>
        <v/>
      </c>
      <c r="AC36" s="603"/>
      <c r="AD36" s="123">
        <f>入力シート!AD33</f>
        <v>0</v>
      </c>
      <c r="AE36" s="123">
        <f>入力シート!AE33</f>
        <v>0</v>
      </c>
      <c r="AF36" s="132">
        <f>入力シート!AF33</f>
        <v>0</v>
      </c>
      <c r="AG36" s="132">
        <f>入力シート!AG33</f>
        <v>0</v>
      </c>
      <c r="AH36" s="142">
        <f>入力シート!AH33</f>
        <v>0</v>
      </c>
      <c r="AI36" s="142">
        <f>入力シート!AI33</f>
        <v>0</v>
      </c>
      <c r="AJ36" s="142">
        <f>入力シート!AJ33</f>
        <v>0</v>
      </c>
      <c r="AK36" s="142">
        <f>入力シート!AK33</f>
        <v>0</v>
      </c>
      <c r="AL36" s="123">
        <f>入力シート!AL33</f>
        <v>0</v>
      </c>
      <c r="AM36" s="124">
        <f>入力シート!AM33</f>
        <v>0</v>
      </c>
      <c r="AN36" s="123">
        <f>入力シート!AN33</f>
        <v>0</v>
      </c>
      <c r="AO36" s="124">
        <f>入力シート!AO33</f>
        <v>0</v>
      </c>
      <c r="AP36" s="123">
        <f>入力シート!AP33</f>
        <v>0</v>
      </c>
      <c r="AQ36" s="124">
        <f>入力シート!AQ33</f>
        <v>0</v>
      </c>
      <c r="AR36" s="123">
        <f>入力シート!AR33</f>
        <v>0</v>
      </c>
      <c r="AS36" s="124">
        <f>入力シート!AS33</f>
        <v>0</v>
      </c>
      <c r="AT36" s="123">
        <f>入力シート!AT33</f>
        <v>0</v>
      </c>
      <c r="AU36" s="146">
        <f>入力シート!AU33</f>
        <v>0</v>
      </c>
      <c r="AV36" s="35"/>
      <c r="AW36" s="35"/>
      <c r="AX36" s="8"/>
      <c r="AY36" s="8"/>
      <c r="AZ36" s="469">
        <v>14</v>
      </c>
      <c r="BA36" s="364"/>
      <c r="BB36" s="343" t="str">
        <f>IFERROR(VLOOKUP($AZ36,WORK!$A$3:$B$42,2,FALSE)," ")</f>
        <v xml:space="preserve"> </v>
      </c>
      <c r="BC36" s="343"/>
      <c r="BD36" s="343"/>
      <c r="BE36" s="343"/>
      <c r="BF36" s="343"/>
      <c r="BG36" s="343"/>
      <c r="BH36" s="321"/>
      <c r="BI36" s="45" t="str">
        <f t="shared" si="1"/>
        <v/>
      </c>
      <c r="BJ36" s="469">
        <v>14</v>
      </c>
      <c r="BK36" s="364"/>
      <c r="BL36" s="343" t="str">
        <f>IFERROR(VLOOKUP($BJ36,WORK!$D$3:$E$42,2,FALSE)," ")</f>
        <v xml:space="preserve"> </v>
      </c>
      <c r="BM36" s="343"/>
      <c r="BN36" s="343"/>
      <c r="BO36" s="343"/>
      <c r="BP36" s="343"/>
      <c r="BQ36" s="343"/>
      <c r="BR36" s="321"/>
      <c r="BS36" s="45" t="str">
        <f t="shared" si="2"/>
        <v/>
      </c>
      <c r="BT36" s="159" t="s">
        <v>96</v>
      </c>
      <c r="BU36" s="155" t="s">
        <v>335</v>
      </c>
      <c r="BV36" s="470" t="str">
        <f>IFERROR(VLOOKUP(_xlfn.CONCAT(BT36,BU36),WORK!O:P,2,FALSE),"")</f>
        <v/>
      </c>
      <c r="BW36" s="471"/>
      <c r="BX36" s="471"/>
      <c r="BY36" s="471"/>
      <c r="BZ36" s="471"/>
      <c r="CA36" s="471"/>
      <c r="CB36" s="472"/>
      <c r="CC36" s="95" t="str">
        <f t="shared" si="9"/>
        <v/>
      </c>
      <c r="CD36" s="84" t="str">
        <f>IFERROR(ROUNDDOWN(AVERAGE(CC35,CC36),0),"")</f>
        <v/>
      </c>
      <c r="CE36" s="94">
        <v>5</v>
      </c>
      <c r="CF36" s="29">
        <v>2</v>
      </c>
      <c r="CG36" s="470" t="str">
        <f>IFERROR(VLOOKUP(_xlfn.CONCAT(CE36,CF36),WORK!T:U,2,FALSE),"")</f>
        <v/>
      </c>
      <c r="CH36" s="471"/>
      <c r="CI36" s="471"/>
      <c r="CJ36" s="471"/>
      <c r="CK36" s="471"/>
      <c r="CL36" s="471"/>
      <c r="CM36" s="472"/>
      <c r="CN36" s="95" t="str">
        <f t="shared" si="3"/>
        <v/>
      </c>
      <c r="CO36" s="84" t="str">
        <f>IFERROR(ROUNDDOWN(AVERAGE(CN35,CN36),0),"")</f>
        <v/>
      </c>
      <c r="CP36" s="94">
        <v>5</v>
      </c>
      <c r="CQ36" s="29">
        <v>2</v>
      </c>
      <c r="CR36" s="470" t="str">
        <f>IFERROR(VLOOKUP(_xlfn.CONCAT(CP36,CQ36),WORK!Y:Z,2,FALSE),"")</f>
        <v/>
      </c>
      <c r="CS36" s="471"/>
      <c r="CT36" s="471"/>
      <c r="CU36" s="471"/>
      <c r="CV36" s="471"/>
      <c r="CW36" s="471"/>
      <c r="CX36" s="472"/>
      <c r="CY36" s="95" t="str">
        <f t="shared" si="4"/>
        <v/>
      </c>
      <c r="CZ36" s="84" t="str">
        <f>IFERROR(ROUNDDOWN(AVERAGE(CY35,CY36),0),"")</f>
        <v/>
      </c>
      <c r="DA36" s="94">
        <v>5</v>
      </c>
      <c r="DB36" s="29">
        <v>2</v>
      </c>
      <c r="DC36" s="470" t="str">
        <f>IFERROR(VLOOKUP(_xlfn.CONCAT(DA36,DB36),WORK!AD:AE,2,FALSE),"")</f>
        <v/>
      </c>
      <c r="DD36" s="471"/>
      <c r="DE36" s="471"/>
      <c r="DF36" s="471"/>
      <c r="DG36" s="471"/>
      <c r="DH36" s="471"/>
      <c r="DI36" s="472"/>
      <c r="DJ36" s="95" t="str">
        <f t="shared" si="5"/>
        <v/>
      </c>
      <c r="DK36" s="84" t="str">
        <f>IFERROR(ROUNDDOWN(AVERAGE(DJ35,DJ36),0),"")</f>
        <v/>
      </c>
      <c r="DL36" s="477"/>
      <c r="DM36" s="29">
        <v>4</v>
      </c>
      <c r="DN36" s="461" t="str">
        <f>IFERROR(VLOOKUP($DL$33&amp;DM36,WORK!AI:AJ,2,FALSE),"")</f>
        <v/>
      </c>
      <c r="DO36" s="461"/>
      <c r="DP36" s="461"/>
      <c r="DQ36" s="461"/>
      <c r="DR36" s="461"/>
      <c r="DS36" s="461"/>
      <c r="DT36" s="461"/>
      <c r="DU36" s="95" t="str">
        <f t="shared" si="6"/>
        <v/>
      </c>
      <c r="DV36" s="35"/>
      <c r="DW36" s="477"/>
      <c r="DX36" s="29">
        <v>4</v>
      </c>
      <c r="DY36" s="461" t="str">
        <f>IFERROR(VLOOKUP($DW$33&amp;DX36,WORK!AN:AO,2,FALSE),"")</f>
        <v/>
      </c>
      <c r="DZ36" s="461"/>
      <c r="EA36" s="461"/>
      <c r="EB36" s="461"/>
      <c r="EC36" s="461"/>
      <c r="ED36" s="461"/>
      <c r="EE36" s="461"/>
      <c r="EF36" s="95" t="str">
        <f t="shared" si="7"/>
        <v/>
      </c>
      <c r="EG36" s="85"/>
      <c r="EH36" s="477"/>
      <c r="EI36" s="29">
        <v>2</v>
      </c>
      <c r="EJ36" s="461" t="str">
        <f>IFERROR(VLOOKUP($EH$35&amp;EI36,WORK!AS:AT,2,FALSE),"")</f>
        <v/>
      </c>
      <c r="EK36" s="461"/>
      <c r="EL36" s="461"/>
      <c r="EM36" s="461"/>
      <c r="EN36" s="461"/>
      <c r="EO36" s="461"/>
      <c r="EP36" s="462"/>
      <c r="EQ36" s="95" t="str">
        <f t="shared" si="8"/>
        <v/>
      </c>
      <c r="ER36" s="84" t="str">
        <f>IFERROR(ROUNDDOWN(AVERAGE(EQ35:EQ44),0),"")</f>
        <v/>
      </c>
      <c r="ES36" s="35"/>
    </row>
    <row r="37" spans="1:149" ht="18" customHeight="1" thickBot="1" x14ac:dyDescent="0.25">
      <c r="A37" s="595">
        <v>13</v>
      </c>
      <c r="B37" s="596"/>
      <c r="C37" s="597">
        <f>入力シート!C34</f>
        <v>0</v>
      </c>
      <c r="D37" s="598"/>
      <c r="E37" s="598"/>
      <c r="F37" s="598"/>
      <c r="G37" s="598"/>
      <c r="H37" s="598"/>
      <c r="I37" s="598"/>
      <c r="J37" s="599">
        <f>入力シート!J34</f>
        <v>0</v>
      </c>
      <c r="K37" s="600"/>
      <c r="L37" s="600"/>
      <c r="M37" s="600"/>
      <c r="N37" s="600"/>
      <c r="O37" s="600"/>
      <c r="P37" s="600"/>
      <c r="Q37" s="600"/>
      <c r="R37" s="601"/>
      <c r="S37" s="602">
        <f>入力シート!S34</f>
        <v>0</v>
      </c>
      <c r="T37" s="603"/>
      <c r="U37" s="604">
        <f>入力シート!U34</f>
        <v>0</v>
      </c>
      <c r="V37" s="605"/>
      <c r="W37" s="605"/>
      <c r="X37" s="614">
        <f>入力シート!X34</f>
        <v>0</v>
      </c>
      <c r="Y37" s="604"/>
      <c r="Z37" s="609">
        <f>入力シート!Z34</f>
        <v>0</v>
      </c>
      <c r="AA37" s="603"/>
      <c r="AB37" s="606" t="str">
        <f>入力シート!AB34</f>
        <v/>
      </c>
      <c r="AC37" s="603"/>
      <c r="AD37" s="123">
        <f>入力シート!AD34</f>
        <v>0</v>
      </c>
      <c r="AE37" s="123">
        <f>入力シート!AE34</f>
        <v>0</v>
      </c>
      <c r="AF37" s="132">
        <f>入力シート!AF34</f>
        <v>0</v>
      </c>
      <c r="AG37" s="132">
        <f>入力シート!AG34</f>
        <v>0</v>
      </c>
      <c r="AH37" s="142">
        <f>入力シート!AH34</f>
        <v>0</v>
      </c>
      <c r="AI37" s="142">
        <f>入力シート!AI34</f>
        <v>0</v>
      </c>
      <c r="AJ37" s="142">
        <f>入力シート!AJ34</f>
        <v>0</v>
      </c>
      <c r="AK37" s="142">
        <f>入力シート!AK34</f>
        <v>0</v>
      </c>
      <c r="AL37" s="123">
        <f>入力シート!AL34</f>
        <v>0</v>
      </c>
      <c r="AM37" s="124">
        <f>入力シート!AM34</f>
        <v>0</v>
      </c>
      <c r="AN37" s="123">
        <f>入力シート!AN34</f>
        <v>0</v>
      </c>
      <c r="AO37" s="124">
        <f>入力シート!AO34</f>
        <v>0</v>
      </c>
      <c r="AP37" s="123">
        <f>入力シート!AP34</f>
        <v>0</v>
      </c>
      <c r="AQ37" s="124">
        <f>入力シート!AQ34</f>
        <v>0</v>
      </c>
      <c r="AR37" s="123">
        <f>入力シート!AR34</f>
        <v>0</v>
      </c>
      <c r="AS37" s="124">
        <f>入力シート!AS34</f>
        <v>0</v>
      </c>
      <c r="AT37" s="123">
        <f>入力シート!AT34</f>
        <v>0</v>
      </c>
      <c r="AU37" s="146">
        <f>入力シート!AU34</f>
        <v>0</v>
      </c>
      <c r="AV37" s="35"/>
      <c r="AW37" s="35"/>
      <c r="AX37" s="8"/>
      <c r="AY37" s="8"/>
      <c r="AZ37" s="469">
        <v>15</v>
      </c>
      <c r="BA37" s="364"/>
      <c r="BB37" s="343" t="str">
        <f>IFERROR(VLOOKUP($AZ37,WORK!$A$3:$B$42,2,FALSE)," ")</f>
        <v xml:space="preserve"> </v>
      </c>
      <c r="BC37" s="343"/>
      <c r="BD37" s="343"/>
      <c r="BE37" s="343"/>
      <c r="BF37" s="343"/>
      <c r="BG37" s="343"/>
      <c r="BH37" s="321"/>
      <c r="BI37" s="45" t="str">
        <f t="shared" si="1"/>
        <v/>
      </c>
      <c r="BJ37" s="469">
        <v>15</v>
      </c>
      <c r="BK37" s="364"/>
      <c r="BL37" s="343" t="str">
        <f>IFERROR(VLOOKUP($BJ37,WORK!$D$3:$E$42,2,FALSE)," ")</f>
        <v xml:space="preserve"> </v>
      </c>
      <c r="BM37" s="343"/>
      <c r="BN37" s="343"/>
      <c r="BO37" s="343"/>
      <c r="BP37" s="343"/>
      <c r="BQ37" s="343"/>
      <c r="BR37" s="321"/>
      <c r="BS37" s="45" t="str">
        <f t="shared" si="2"/>
        <v/>
      </c>
      <c r="BT37" s="160" t="s">
        <v>96</v>
      </c>
      <c r="BU37" s="156" t="s">
        <v>336</v>
      </c>
      <c r="BV37" s="470" t="str">
        <f>IFERROR(VLOOKUP(_xlfn.CONCAT(BT37,BU37),WORK!O:P,2,FALSE),"")</f>
        <v/>
      </c>
      <c r="BW37" s="471"/>
      <c r="BX37" s="471"/>
      <c r="BY37" s="471"/>
      <c r="BZ37" s="471"/>
      <c r="CA37" s="471"/>
      <c r="CB37" s="472"/>
      <c r="CC37" s="95" t="str">
        <f t="shared" si="9"/>
        <v/>
      </c>
      <c r="CD37" s="84"/>
      <c r="CE37" s="39">
        <v>5</v>
      </c>
      <c r="CF37" s="4" t="s">
        <v>15</v>
      </c>
      <c r="CG37" s="470" t="str">
        <f>IFERROR(VLOOKUP(_xlfn.CONCAT(CE37,CF37),WORK!T:U,2,FALSE),"")</f>
        <v/>
      </c>
      <c r="CH37" s="471"/>
      <c r="CI37" s="471"/>
      <c r="CJ37" s="471"/>
      <c r="CK37" s="471"/>
      <c r="CL37" s="471"/>
      <c r="CM37" s="472"/>
      <c r="CN37" s="95" t="str">
        <f t="shared" si="3"/>
        <v/>
      </c>
      <c r="CO37" s="84"/>
      <c r="CP37" s="40">
        <v>5</v>
      </c>
      <c r="CQ37" s="5" t="s">
        <v>15</v>
      </c>
      <c r="CR37" s="546" t="str">
        <f>IFERROR(VLOOKUP(_xlfn.CONCAT(CP37,CQ37),WORK!Y:Z,2,FALSE),"")</f>
        <v/>
      </c>
      <c r="CS37" s="547"/>
      <c r="CT37" s="547"/>
      <c r="CU37" s="547"/>
      <c r="CV37" s="547"/>
      <c r="CW37" s="547"/>
      <c r="CX37" s="548"/>
      <c r="CY37" s="96" t="str">
        <f t="shared" si="4"/>
        <v/>
      </c>
      <c r="CZ37" s="86"/>
      <c r="DA37" s="40">
        <v>5</v>
      </c>
      <c r="DB37" s="5" t="s">
        <v>15</v>
      </c>
      <c r="DC37" s="546" t="str">
        <f>IFERROR(VLOOKUP(_xlfn.CONCAT(DA37,DB37),WORK!AD:AE,2,FALSE),"")</f>
        <v/>
      </c>
      <c r="DD37" s="547"/>
      <c r="DE37" s="547"/>
      <c r="DF37" s="547"/>
      <c r="DG37" s="547"/>
      <c r="DH37" s="547"/>
      <c r="DI37" s="548"/>
      <c r="DJ37" s="88" t="str">
        <f t="shared" si="5"/>
        <v/>
      </c>
      <c r="DK37" s="86"/>
      <c r="DL37" s="477"/>
      <c r="DM37" s="29">
        <v>5</v>
      </c>
      <c r="DN37" s="461" t="str">
        <f>IFERROR(VLOOKUP($DL$33&amp;DM37,WORK!AI:AJ,2,FALSE),"")</f>
        <v/>
      </c>
      <c r="DO37" s="461"/>
      <c r="DP37" s="461"/>
      <c r="DQ37" s="461"/>
      <c r="DR37" s="461"/>
      <c r="DS37" s="461"/>
      <c r="DT37" s="461"/>
      <c r="DU37" s="95" t="str">
        <f t="shared" si="6"/>
        <v/>
      </c>
      <c r="DV37" s="79"/>
      <c r="DW37" s="477"/>
      <c r="DX37" s="29">
        <v>5</v>
      </c>
      <c r="DY37" s="461" t="str">
        <f>IFERROR(VLOOKUP($DW$33&amp;DX37,WORK!AN:AO,2,FALSE),"")</f>
        <v/>
      </c>
      <c r="DZ37" s="461"/>
      <c r="EA37" s="461"/>
      <c r="EB37" s="461"/>
      <c r="EC37" s="461"/>
      <c r="ED37" s="461"/>
      <c r="EE37" s="461"/>
      <c r="EF37" s="95" t="str">
        <f t="shared" si="7"/>
        <v/>
      </c>
      <c r="EG37" s="84"/>
      <c r="EH37" s="477"/>
      <c r="EI37" s="29">
        <v>3</v>
      </c>
      <c r="EJ37" s="461" t="str">
        <f>IFERROR(VLOOKUP($EH$35&amp;EI37,WORK!AS:AT,2,FALSE),"")</f>
        <v/>
      </c>
      <c r="EK37" s="461"/>
      <c r="EL37" s="461"/>
      <c r="EM37" s="461"/>
      <c r="EN37" s="461"/>
      <c r="EO37" s="461"/>
      <c r="EP37" s="462"/>
      <c r="EQ37" s="95" t="str">
        <f t="shared" si="8"/>
        <v/>
      </c>
      <c r="ER37" s="84"/>
      <c r="ES37" s="35"/>
    </row>
    <row r="38" spans="1:149" ht="18" customHeight="1" x14ac:dyDescent="0.2">
      <c r="A38" s="595">
        <v>14</v>
      </c>
      <c r="B38" s="596"/>
      <c r="C38" s="597">
        <f>入力シート!C35</f>
        <v>0</v>
      </c>
      <c r="D38" s="598"/>
      <c r="E38" s="598"/>
      <c r="F38" s="598"/>
      <c r="G38" s="598"/>
      <c r="H38" s="598"/>
      <c r="I38" s="598"/>
      <c r="J38" s="599">
        <f>入力シート!J35</f>
        <v>0</v>
      </c>
      <c r="K38" s="600"/>
      <c r="L38" s="600"/>
      <c r="M38" s="600"/>
      <c r="N38" s="600"/>
      <c r="O38" s="600"/>
      <c r="P38" s="600"/>
      <c r="Q38" s="600"/>
      <c r="R38" s="601"/>
      <c r="S38" s="602">
        <f>入力シート!S35</f>
        <v>0</v>
      </c>
      <c r="T38" s="603"/>
      <c r="U38" s="604">
        <f>入力シート!U35</f>
        <v>0</v>
      </c>
      <c r="V38" s="605"/>
      <c r="W38" s="605"/>
      <c r="X38" s="614">
        <f>入力シート!X35</f>
        <v>0</v>
      </c>
      <c r="Y38" s="604"/>
      <c r="Z38" s="609">
        <f>入力シート!Z35</f>
        <v>0</v>
      </c>
      <c r="AA38" s="603"/>
      <c r="AB38" s="606" t="str">
        <f>入力シート!AB35</f>
        <v/>
      </c>
      <c r="AC38" s="603"/>
      <c r="AD38" s="123">
        <f>入力シート!AD35</f>
        <v>0</v>
      </c>
      <c r="AE38" s="123">
        <f>入力シート!AE35</f>
        <v>0</v>
      </c>
      <c r="AF38" s="132">
        <f>入力シート!AF35</f>
        <v>0</v>
      </c>
      <c r="AG38" s="132">
        <f>入力シート!AG35</f>
        <v>0</v>
      </c>
      <c r="AH38" s="142">
        <f>入力シート!AH35</f>
        <v>0</v>
      </c>
      <c r="AI38" s="142">
        <f>入力シート!AI35</f>
        <v>0</v>
      </c>
      <c r="AJ38" s="142">
        <f>入力シート!AJ35</f>
        <v>0</v>
      </c>
      <c r="AK38" s="142">
        <f>入力シート!AK35</f>
        <v>0</v>
      </c>
      <c r="AL38" s="123">
        <f>入力シート!AL35</f>
        <v>0</v>
      </c>
      <c r="AM38" s="124">
        <f>入力シート!AM35</f>
        <v>0</v>
      </c>
      <c r="AN38" s="123">
        <f>入力シート!AN35</f>
        <v>0</v>
      </c>
      <c r="AO38" s="124">
        <f>入力シート!AO35</f>
        <v>0</v>
      </c>
      <c r="AP38" s="123">
        <f>入力シート!AP35</f>
        <v>0</v>
      </c>
      <c r="AQ38" s="124">
        <f>入力シート!AQ35</f>
        <v>0</v>
      </c>
      <c r="AR38" s="123">
        <f>入力シート!AR35</f>
        <v>0</v>
      </c>
      <c r="AS38" s="124">
        <f>入力シート!AS35</f>
        <v>0</v>
      </c>
      <c r="AT38" s="123">
        <f>入力シート!AT35</f>
        <v>0</v>
      </c>
      <c r="AU38" s="146">
        <f>入力シート!AU35</f>
        <v>0</v>
      </c>
      <c r="AV38" s="35"/>
      <c r="AW38" s="35"/>
      <c r="AX38" s="8"/>
      <c r="AY38" s="8"/>
      <c r="AZ38" s="314">
        <v>16</v>
      </c>
      <c r="BA38" s="315"/>
      <c r="BB38" s="321" t="str">
        <f>IFERROR(VLOOKUP($AZ38,WORK!$A$3:$B$42,2,FALSE)," ")</f>
        <v xml:space="preserve"> </v>
      </c>
      <c r="BC38" s="322"/>
      <c r="BD38" s="322"/>
      <c r="BE38" s="322"/>
      <c r="BF38" s="322"/>
      <c r="BG38" s="322"/>
      <c r="BH38" s="460"/>
      <c r="BI38" s="45" t="str">
        <f t="shared" si="1"/>
        <v/>
      </c>
      <c r="BJ38" s="469">
        <v>16</v>
      </c>
      <c r="BK38" s="364"/>
      <c r="BL38" s="343" t="str">
        <f>IFERROR(VLOOKUP($BJ38,WORK!$D$3:$E$42,2,FALSE)," ")</f>
        <v xml:space="preserve"> </v>
      </c>
      <c r="BM38" s="343"/>
      <c r="BN38" s="343"/>
      <c r="BO38" s="343"/>
      <c r="BP38" s="343"/>
      <c r="BQ38" s="343"/>
      <c r="BR38" s="321"/>
      <c r="BS38" s="45" t="str">
        <f t="shared" si="2"/>
        <v/>
      </c>
      <c r="BT38" s="161" t="s">
        <v>92</v>
      </c>
      <c r="BU38" s="154" t="s">
        <v>334</v>
      </c>
      <c r="BV38" s="470" t="str">
        <f>IFERROR(VLOOKUP(_xlfn.CONCAT(BT38,BU38),WORK!O:P,2,FALSE),"")</f>
        <v/>
      </c>
      <c r="BW38" s="471"/>
      <c r="BX38" s="471"/>
      <c r="BY38" s="471"/>
      <c r="BZ38" s="471"/>
      <c r="CA38" s="471"/>
      <c r="CB38" s="472"/>
      <c r="CC38" s="95" t="str">
        <f t="shared" si="9"/>
        <v/>
      </c>
      <c r="CD38" s="82" t="str">
        <f>IF(BV38="","","平均年齢")</f>
        <v/>
      </c>
      <c r="CE38" s="38">
        <v>6</v>
      </c>
      <c r="CF38" s="29">
        <v>1</v>
      </c>
      <c r="CG38" s="470" t="str">
        <f>IFERROR(VLOOKUP(_xlfn.CONCAT(CE38,CF38),WORK!T:U,2,FALSE),"")</f>
        <v/>
      </c>
      <c r="CH38" s="471"/>
      <c r="CI38" s="471"/>
      <c r="CJ38" s="471"/>
      <c r="CK38" s="471"/>
      <c r="CL38" s="471"/>
      <c r="CM38" s="472"/>
      <c r="CN38" s="95" t="str">
        <f t="shared" si="3"/>
        <v/>
      </c>
      <c r="CO38" s="82" t="str">
        <f>IF(CG38="","","平均年齢")</f>
        <v/>
      </c>
      <c r="CP38" s="35"/>
      <c r="CQ38" s="35"/>
      <c r="CR38" s="35"/>
      <c r="CS38" s="35"/>
      <c r="CT38" s="35"/>
      <c r="CU38" s="35"/>
      <c r="CV38" s="35"/>
      <c r="CW38" s="35"/>
      <c r="CX38" s="35"/>
      <c r="CY38" s="35"/>
      <c r="CZ38" s="35"/>
      <c r="DA38" s="35"/>
      <c r="DB38" s="35"/>
      <c r="DC38" s="77"/>
      <c r="DD38" s="35"/>
      <c r="DE38" s="35"/>
      <c r="DF38" s="35"/>
      <c r="DG38" s="35"/>
      <c r="DH38" s="35"/>
      <c r="DI38" s="35"/>
      <c r="DJ38" s="35"/>
      <c r="DK38" s="35"/>
      <c r="DL38" s="477"/>
      <c r="DM38" s="29">
        <v>6</v>
      </c>
      <c r="DN38" s="461" t="str">
        <f>IFERROR(VLOOKUP($DL$33&amp;DM38,WORK!AI:AJ,2,FALSE),"")</f>
        <v/>
      </c>
      <c r="DO38" s="461"/>
      <c r="DP38" s="461"/>
      <c r="DQ38" s="461"/>
      <c r="DR38" s="461"/>
      <c r="DS38" s="461"/>
      <c r="DT38" s="461"/>
      <c r="DU38" s="95" t="str">
        <f t="shared" si="6"/>
        <v/>
      </c>
      <c r="DV38" s="79"/>
      <c r="DW38" s="477"/>
      <c r="DX38" s="29">
        <v>6</v>
      </c>
      <c r="DY38" s="461" t="str">
        <f>IFERROR(VLOOKUP($DW$33&amp;DX38,WORK!AN:AO,2,FALSE),"")</f>
        <v/>
      </c>
      <c r="DZ38" s="461"/>
      <c r="EA38" s="461"/>
      <c r="EB38" s="461"/>
      <c r="EC38" s="461"/>
      <c r="ED38" s="461"/>
      <c r="EE38" s="461"/>
      <c r="EF38" s="95" t="str">
        <f t="shared" si="7"/>
        <v/>
      </c>
      <c r="EG38" s="84"/>
      <c r="EH38" s="477"/>
      <c r="EI38" s="29">
        <v>4</v>
      </c>
      <c r="EJ38" s="461" t="str">
        <f>IFERROR(VLOOKUP($EH$35&amp;EI38,WORK!AS:AT,2,FALSE),"")</f>
        <v/>
      </c>
      <c r="EK38" s="461"/>
      <c r="EL38" s="461"/>
      <c r="EM38" s="461"/>
      <c r="EN38" s="461"/>
      <c r="EO38" s="461"/>
      <c r="EP38" s="462"/>
      <c r="EQ38" s="95" t="str">
        <f t="shared" si="8"/>
        <v/>
      </c>
      <c r="ER38" s="87"/>
      <c r="ES38" s="35"/>
    </row>
    <row r="39" spans="1:149" ht="18" customHeight="1" x14ac:dyDescent="0.2">
      <c r="A39" s="595">
        <v>15</v>
      </c>
      <c r="B39" s="596"/>
      <c r="C39" s="597">
        <f>入力シート!C36</f>
        <v>0</v>
      </c>
      <c r="D39" s="598"/>
      <c r="E39" s="598"/>
      <c r="F39" s="598"/>
      <c r="G39" s="598"/>
      <c r="H39" s="598"/>
      <c r="I39" s="598"/>
      <c r="J39" s="599">
        <f>入力シート!J36</f>
        <v>0</v>
      </c>
      <c r="K39" s="600"/>
      <c r="L39" s="600"/>
      <c r="M39" s="600"/>
      <c r="N39" s="600"/>
      <c r="O39" s="600"/>
      <c r="P39" s="600"/>
      <c r="Q39" s="600"/>
      <c r="R39" s="601"/>
      <c r="S39" s="602">
        <f>入力シート!S36</f>
        <v>0</v>
      </c>
      <c r="T39" s="603"/>
      <c r="U39" s="604">
        <f>入力シート!U36</f>
        <v>0</v>
      </c>
      <c r="V39" s="605"/>
      <c r="W39" s="605"/>
      <c r="X39" s="614">
        <f>入力シート!X36</f>
        <v>0</v>
      </c>
      <c r="Y39" s="604"/>
      <c r="Z39" s="609">
        <f>入力シート!Z36</f>
        <v>0</v>
      </c>
      <c r="AA39" s="603"/>
      <c r="AB39" s="606" t="str">
        <f>入力シート!AB36</f>
        <v/>
      </c>
      <c r="AC39" s="603"/>
      <c r="AD39" s="123">
        <f>入力シート!AD36</f>
        <v>0</v>
      </c>
      <c r="AE39" s="123">
        <f>入力シート!AE36</f>
        <v>0</v>
      </c>
      <c r="AF39" s="132">
        <f>入力シート!AF36</f>
        <v>0</v>
      </c>
      <c r="AG39" s="132">
        <f>入力シート!AG36</f>
        <v>0</v>
      </c>
      <c r="AH39" s="142">
        <f>入力シート!AH36</f>
        <v>0</v>
      </c>
      <c r="AI39" s="142">
        <f>入力シート!AI36</f>
        <v>0</v>
      </c>
      <c r="AJ39" s="142">
        <f>入力シート!AJ36</f>
        <v>0</v>
      </c>
      <c r="AK39" s="142">
        <f>入力シート!AK36</f>
        <v>0</v>
      </c>
      <c r="AL39" s="123">
        <f>入力シート!AL36</f>
        <v>0</v>
      </c>
      <c r="AM39" s="124">
        <f>入力シート!AM36</f>
        <v>0</v>
      </c>
      <c r="AN39" s="123">
        <f>入力シート!AN36</f>
        <v>0</v>
      </c>
      <c r="AO39" s="124">
        <f>入力シート!AO36</f>
        <v>0</v>
      </c>
      <c r="AP39" s="123">
        <f>入力シート!AP36</f>
        <v>0</v>
      </c>
      <c r="AQ39" s="124">
        <f>入力シート!AQ36</f>
        <v>0</v>
      </c>
      <c r="AR39" s="123">
        <f>入力シート!AR36</f>
        <v>0</v>
      </c>
      <c r="AS39" s="124">
        <f>入力シート!AS36</f>
        <v>0</v>
      </c>
      <c r="AT39" s="123">
        <f>入力シート!AT36</f>
        <v>0</v>
      </c>
      <c r="AU39" s="146">
        <f>入力シート!AU36</f>
        <v>0</v>
      </c>
      <c r="AV39" s="35"/>
      <c r="AW39" s="35"/>
      <c r="AX39" s="8"/>
      <c r="AY39" s="8"/>
      <c r="AZ39" s="314">
        <v>17</v>
      </c>
      <c r="BA39" s="315"/>
      <c r="BB39" s="321" t="str">
        <f>IFERROR(VLOOKUP($AZ39,WORK!$A$3:$B$42,2,FALSE)," ")</f>
        <v xml:space="preserve"> </v>
      </c>
      <c r="BC39" s="322"/>
      <c r="BD39" s="322"/>
      <c r="BE39" s="322"/>
      <c r="BF39" s="322"/>
      <c r="BG39" s="322"/>
      <c r="BH39" s="460"/>
      <c r="BI39" s="45" t="str">
        <f t="shared" si="1"/>
        <v/>
      </c>
      <c r="BJ39" s="469">
        <v>17</v>
      </c>
      <c r="BK39" s="364"/>
      <c r="BL39" s="343" t="str">
        <f>IFERROR(VLOOKUP($BJ39,WORK!$D$3:$E$42,2,FALSE)," ")</f>
        <v xml:space="preserve"> </v>
      </c>
      <c r="BM39" s="343"/>
      <c r="BN39" s="343"/>
      <c r="BO39" s="343"/>
      <c r="BP39" s="343"/>
      <c r="BQ39" s="343"/>
      <c r="BR39" s="321"/>
      <c r="BS39" s="45" t="str">
        <f t="shared" si="2"/>
        <v/>
      </c>
      <c r="BT39" s="159" t="s">
        <v>92</v>
      </c>
      <c r="BU39" s="155" t="s">
        <v>335</v>
      </c>
      <c r="BV39" s="470" t="str">
        <f>IFERROR(VLOOKUP(_xlfn.CONCAT(BT39,BU39),WORK!O:P,2,FALSE),"")</f>
        <v/>
      </c>
      <c r="BW39" s="471"/>
      <c r="BX39" s="471"/>
      <c r="BY39" s="471"/>
      <c r="BZ39" s="471"/>
      <c r="CA39" s="471"/>
      <c r="CB39" s="472"/>
      <c r="CC39" s="95" t="str">
        <f t="shared" si="9"/>
        <v/>
      </c>
      <c r="CD39" s="84" t="str">
        <f>IFERROR(ROUNDDOWN(AVERAGE(CC38,CC39),0),"")</f>
        <v/>
      </c>
      <c r="CE39" s="94">
        <v>6</v>
      </c>
      <c r="CF39" s="29">
        <v>2</v>
      </c>
      <c r="CG39" s="470" t="str">
        <f>IFERROR(VLOOKUP(_xlfn.CONCAT(CE39,CF39),WORK!T:U,2,FALSE),"")</f>
        <v/>
      </c>
      <c r="CH39" s="471"/>
      <c r="CI39" s="471"/>
      <c r="CJ39" s="471"/>
      <c r="CK39" s="471"/>
      <c r="CL39" s="471"/>
      <c r="CM39" s="472"/>
      <c r="CN39" s="95" t="str">
        <f t="shared" si="3"/>
        <v/>
      </c>
      <c r="CO39" s="84" t="str">
        <f>IFERROR(ROUNDDOWN(AVERAGE(CN38,CN39),0),"")</f>
        <v/>
      </c>
      <c r="CP39" s="35"/>
      <c r="CQ39" s="35"/>
      <c r="CR39" s="35"/>
      <c r="CS39" s="35"/>
      <c r="CT39" s="35"/>
      <c r="CU39" s="35"/>
      <c r="CV39" s="35"/>
      <c r="CW39" s="35"/>
      <c r="CX39" s="35"/>
      <c r="CY39" s="35"/>
      <c r="CZ39" s="35"/>
      <c r="DA39" s="35"/>
      <c r="DB39" s="35"/>
      <c r="DC39" s="77"/>
      <c r="DD39" s="35"/>
      <c r="DE39" s="35"/>
      <c r="DF39" s="35"/>
      <c r="DG39" s="35"/>
      <c r="DH39" s="35"/>
      <c r="DI39" s="35"/>
      <c r="DJ39" s="35"/>
      <c r="DK39" s="35"/>
      <c r="DL39" s="477"/>
      <c r="DM39" s="29">
        <v>7</v>
      </c>
      <c r="DN39" s="461" t="str">
        <f>IFERROR(VLOOKUP($DL$33&amp;DM39,WORK!AI:AJ,2,FALSE),"")</f>
        <v/>
      </c>
      <c r="DO39" s="461"/>
      <c r="DP39" s="461"/>
      <c r="DQ39" s="461"/>
      <c r="DR39" s="461"/>
      <c r="DS39" s="461"/>
      <c r="DT39" s="461"/>
      <c r="DU39" s="95" t="str">
        <f t="shared" si="6"/>
        <v/>
      </c>
      <c r="DV39" s="79"/>
      <c r="DW39" s="477"/>
      <c r="DX39" s="29">
        <v>7</v>
      </c>
      <c r="DY39" s="461" t="str">
        <f>IFERROR(VLOOKUP($DW$33&amp;DX39,WORK!AN:AO,2,FALSE),"")</f>
        <v/>
      </c>
      <c r="DZ39" s="461"/>
      <c r="EA39" s="461"/>
      <c r="EB39" s="461"/>
      <c r="EC39" s="461"/>
      <c r="ED39" s="461"/>
      <c r="EE39" s="461"/>
      <c r="EF39" s="95" t="str">
        <f t="shared" si="7"/>
        <v/>
      </c>
      <c r="EG39" s="84"/>
      <c r="EH39" s="477"/>
      <c r="EI39" s="29">
        <v>5</v>
      </c>
      <c r="EJ39" s="461" t="str">
        <f>IFERROR(VLOOKUP($EH$35&amp;EI39,WORK!AS:AT,2,FALSE),"")</f>
        <v/>
      </c>
      <c r="EK39" s="461"/>
      <c r="EL39" s="461"/>
      <c r="EM39" s="461"/>
      <c r="EN39" s="461"/>
      <c r="EO39" s="461"/>
      <c r="EP39" s="462"/>
      <c r="EQ39" s="95" t="str">
        <f t="shared" si="8"/>
        <v/>
      </c>
      <c r="ER39" s="84"/>
      <c r="ES39" s="35"/>
    </row>
    <row r="40" spans="1:149" ht="18" customHeight="1" x14ac:dyDescent="0.2">
      <c r="A40" s="595">
        <v>16</v>
      </c>
      <c r="B40" s="596"/>
      <c r="C40" s="597">
        <f>入力シート!C37</f>
        <v>0</v>
      </c>
      <c r="D40" s="598"/>
      <c r="E40" s="598"/>
      <c r="F40" s="598"/>
      <c r="G40" s="598"/>
      <c r="H40" s="598"/>
      <c r="I40" s="598"/>
      <c r="J40" s="599">
        <f>入力シート!J37</f>
        <v>0</v>
      </c>
      <c r="K40" s="600"/>
      <c r="L40" s="600"/>
      <c r="M40" s="600"/>
      <c r="N40" s="600"/>
      <c r="O40" s="600"/>
      <c r="P40" s="600"/>
      <c r="Q40" s="600"/>
      <c r="R40" s="601"/>
      <c r="S40" s="602">
        <f>入力シート!S37</f>
        <v>0</v>
      </c>
      <c r="T40" s="603"/>
      <c r="U40" s="604">
        <f>入力シート!U37</f>
        <v>0</v>
      </c>
      <c r="V40" s="605"/>
      <c r="W40" s="605"/>
      <c r="X40" s="614">
        <f>入力シート!X37</f>
        <v>0</v>
      </c>
      <c r="Y40" s="604"/>
      <c r="Z40" s="609">
        <f>入力シート!Z37</f>
        <v>0</v>
      </c>
      <c r="AA40" s="603"/>
      <c r="AB40" s="606" t="str">
        <f>入力シート!AB37</f>
        <v/>
      </c>
      <c r="AC40" s="603"/>
      <c r="AD40" s="123">
        <f>入力シート!AD37</f>
        <v>0</v>
      </c>
      <c r="AE40" s="123">
        <f>入力シート!AE37</f>
        <v>0</v>
      </c>
      <c r="AF40" s="132">
        <f>入力シート!AF37</f>
        <v>0</v>
      </c>
      <c r="AG40" s="132">
        <f>入力シート!AG37</f>
        <v>0</v>
      </c>
      <c r="AH40" s="142">
        <f>入力シート!AH37</f>
        <v>0</v>
      </c>
      <c r="AI40" s="142">
        <f>入力シート!AI37</f>
        <v>0</v>
      </c>
      <c r="AJ40" s="142">
        <f>入力シート!AJ37</f>
        <v>0</v>
      </c>
      <c r="AK40" s="142">
        <f>入力シート!AK37</f>
        <v>0</v>
      </c>
      <c r="AL40" s="123">
        <f>入力シート!AL37</f>
        <v>0</v>
      </c>
      <c r="AM40" s="124">
        <f>入力シート!AM37</f>
        <v>0</v>
      </c>
      <c r="AN40" s="123">
        <f>入力シート!AN37</f>
        <v>0</v>
      </c>
      <c r="AO40" s="124">
        <f>入力シート!AO37</f>
        <v>0</v>
      </c>
      <c r="AP40" s="123">
        <f>入力シート!AP37</f>
        <v>0</v>
      </c>
      <c r="AQ40" s="124">
        <f>入力シート!AQ37</f>
        <v>0</v>
      </c>
      <c r="AR40" s="123">
        <f>入力シート!AR37</f>
        <v>0</v>
      </c>
      <c r="AS40" s="124">
        <f>入力シート!AS37</f>
        <v>0</v>
      </c>
      <c r="AT40" s="123">
        <f>入力シート!AT37</f>
        <v>0</v>
      </c>
      <c r="AU40" s="146">
        <f>入力シート!AU37</f>
        <v>0</v>
      </c>
      <c r="AV40" s="35"/>
      <c r="AW40" s="35"/>
      <c r="AX40" s="8"/>
      <c r="AY40" s="8"/>
      <c r="AZ40" s="314">
        <v>18</v>
      </c>
      <c r="BA40" s="315"/>
      <c r="BB40" s="321" t="str">
        <f>IFERROR(VLOOKUP($AZ40,WORK!$A$3:$B$42,2,FALSE)," ")</f>
        <v xml:space="preserve"> </v>
      </c>
      <c r="BC40" s="322"/>
      <c r="BD40" s="322"/>
      <c r="BE40" s="322"/>
      <c r="BF40" s="322"/>
      <c r="BG40" s="322"/>
      <c r="BH40" s="460"/>
      <c r="BI40" s="45" t="str">
        <f t="shared" si="1"/>
        <v/>
      </c>
      <c r="BJ40" s="469">
        <v>18</v>
      </c>
      <c r="BK40" s="364"/>
      <c r="BL40" s="343" t="str">
        <f>IFERROR(VLOOKUP($BJ40,WORK!$D$3:$E$42,2,FALSE)," ")</f>
        <v xml:space="preserve"> </v>
      </c>
      <c r="BM40" s="343"/>
      <c r="BN40" s="343"/>
      <c r="BO40" s="343"/>
      <c r="BP40" s="343"/>
      <c r="BQ40" s="343"/>
      <c r="BR40" s="321"/>
      <c r="BS40" s="45" t="str">
        <f t="shared" si="2"/>
        <v/>
      </c>
      <c r="BT40" s="160" t="s">
        <v>92</v>
      </c>
      <c r="BU40" s="156" t="s">
        <v>336</v>
      </c>
      <c r="BV40" s="470" t="str">
        <f>IFERROR(VLOOKUP(_xlfn.CONCAT(BT40,BU40),WORK!O:P,2,FALSE),"")</f>
        <v/>
      </c>
      <c r="BW40" s="471"/>
      <c r="BX40" s="471"/>
      <c r="BY40" s="471"/>
      <c r="BZ40" s="471"/>
      <c r="CA40" s="471"/>
      <c r="CB40" s="472"/>
      <c r="CC40" s="95" t="str">
        <f t="shared" si="9"/>
        <v/>
      </c>
      <c r="CD40" s="84"/>
      <c r="CE40" s="39">
        <v>6</v>
      </c>
      <c r="CF40" s="4" t="s">
        <v>15</v>
      </c>
      <c r="CG40" s="470" t="str">
        <f>IFERROR(VLOOKUP(_xlfn.CONCAT(CE40,CF40),WORK!T:U,2,FALSE),"")</f>
        <v/>
      </c>
      <c r="CH40" s="471"/>
      <c r="CI40" s="471"/>
      <c r="CJ40" s="471"/>
      <c r="CK40" s="471"/>
      <c r="CL40" s="471"/>
      <c r="CM40" s="472"/>
      <c r="CN40" s="95" t="str">
        <f t="shared" si="3"/>
        <v/>
      </c>
      <c r="CO40" s="84"/>
      <c r="CP40" s="35"/>
      <c r="CQ40" s="35"/>
      <c r="CR40" s="35"/>
      <c r="CS40" s="35"/>
      <c r="CT40" s="35"/>
      <c r="CU40" s="35"/>
      <c r="CV40" s="35"/>
      <c r="CW40" s="35"/>
      <c r="CX40" s="35"/>
      <c r="CY40" s="35"/>
      <c r="CZ40" s="35"/>
      <c r="DA40" s="35"/>
      <c r="DB40" s="35"/>
      <c r="DC40" s="77"/>
      <c r="DD40" s="35"/>
      <c r="DE40" s="35"/>
      <c r="DF40" s="35"/>
      <c r="DG40" s="35"/>
      <c r="DH40" s="35"/>
      <c r="DI40" s="35"/>
      <c r="DJ40" s="35"/>
      <c r="DK40" s="35"/>
      <c r="DL40" s="477"/>
      <c r="DM40" s="29">
        <v>8</v>
      </c>
      <c r="DN40" s="461" t="str">
        <f>IFERROR(VLOOKUP($DL$33&amp;DM40,WORK!AI:AJ,2,FALSE),"")</f>
        <v/>
      </c>
      <c r="DO40" s="461"/>
      <c r="DP40" s="461"/>
      <c r="DQ40" s="461"/>
      <c r="DR40" s="461"/>
      <c r="DS40" s="461"/>
      <c r="DT40" s="461"/>
      <c r="DU40" s="95" t="str">
        <f t="shared" si="6"/>
        <v/>
      </c>
      <c r="DV40" s="79"/>
      <c r="DW40" s="477"/>
      <c r="DX40" s="29">
        <v>8</v>
      </c>
      <c r="DY40" s="461" t="str">
        <f>IFERROR(VLOOKUP($DW$33&amp;DX40,WORK!AN:AO,2,FALSE),"")</f>
        <v/>
      </c>
      <c r="DZ40" s="461"/>
      <c r="EA40" s="461"/>
      <c r="EB40" s="461"/>
      <c r="EC40" s="461"/>
      <c r="ED40" s="461"/>
      <c r="EE40" s="461"/>
      <c r="EF40" s="95" t="str">
        <f t="shared" si="7"/>
        <v/>
      </c>
      <c r="EG40" s="84"/>
      <c r="EH40" s="477"/>
      <c r="EI40" s="29">
        <v>6</v>
      </c>
      <c r="EJ40" s="461" t="str">
        <f>IFERROR(VLOOKUP($EH$35&amp;EI40,WORK!AS:AT,2,FALSE),"")</f>
        <v/>
      </c>
      <c r="EK40" s="461"/>
      <c r="EL40" s="461"/>
      <c r="EM40" s="461"/>
      <c r="EN40" s="461"/>
      <c r="EO40" s="461"/>
      <c r="EP40" s="462"/>
      <c r="EQ40" s="95" t="str">
        <f t="shared" si="8"/>
        <v/>
      </c>
      <c r="ER40" s="84"/>
      <c r="ES40" s="35"/>
    </row>
    <row r="41" spans="1:149" ht="18" customHeight="1" x14ac:dyDescent="0.2">
      <c r="A41" s="595">
        <v>17</v>
      </c>
      <c r="B41" s="596"/>
      <c r="C41" s="597">
        <f>入力シート!C38</f>
        <v>0</v>
      </c>
      <c r="D41" s="598"/>
      <c r="E41" s="598"/>
      <c r="F41" s="598"/>
      <c r="G41" s="598"/>
      <c r="H41" s="598"/>
      <c r="I41" s="598"/>
      <c r="J41" s="599">
        <f>入力シート!J38</f>
        <v>0</v>
      </c>
      <c r="K41" s="600"/>
      <c r="L41" s="600"/>
      <c r="M41" s="600"/>
      <c r="N41" s="600"/>
      <c r="O41" s="600"/>
      <c r="P41" s="600"/>
      <c r="Q41" s="600"/>
      <c r="R41" s="601"/>
      <c r="S41" s="602">
        <f>入力シート!S38</f>
        <v>0</v>
      </c>
      <c r="T41" s="603"/>
      <c r="U41" s="604">
        <f>入力シート!U38</f>
        <v>0</v>
      </c>
      <c r="V41" s="605"/>
      <c r="W41" s="605"/>
      <c r="X41" s="614">
        <f>入力シート!X38</f>
        <v>0</v>
      </c>
      <c r="Y41" s="604"/>
      <c r="Z41" s="609">
        <f>入力シート!Z38</f>
        <v>0</v>
      </c>
      <c r="AA41" s="603"/>
      <c r="AB41" s="606" t="str">
        <f>入力シート!AB38</f>
        <v/>
      </c>
      <c r="AC41" s="603"/>
      <c r="AD41" s="123">
        <f>入力シート!AD38</f>
        <v>0</v>
      </c>
      <c r="AE41" s="123">
        <f>入力シート!AE38</f>
        <v>0</v>
      </c>
      <c r="AF41" s="132">
        <f>入力シート!AF38</f>
        <v>0</v>
      </c>
      <c r="AG41" s="132">
        <f>入力シート!AG38</f>
        <v>0</v>
      </c>
      <c r="AH41" s="142">
        <f>入力シート!AH38</f>
        <v>0</v>
      </c>
      <c r="AI41" s="142">
        <f>入力シート!AI38</f>
        <v>0</v>
      </c>
      <c r="AJ41" s="142">
        <f>入力シート!AJ38</f>
        <v>0</v>
      </c>
      <c r="AK41" s="142">
        <f>入力シート!AK38</f>
        <v>0</v>
      </c>
      <c r="AL41" s="123">
        <f>入力シート!AL38</f>
        <v>0</v>
      </c>
      <c r="AM41" s="124">
        <f>入力シート!AM38</f>
        <v>0</v>
      </c>
      <c r="AN41" s="123">
        <f>入力シート!AN38</f>
        <v>0</v>
      </c>
      <c r="AO41" s="124">
        <f>入力シート!AO38</f>
        <v>0</v>
      </c>
      <c r="AP41" s="123">
        <f>入力シート!AP38</f>
        <v>0</v>
      </c>
      <c r="AQ41" s="124">
        <f>入力シート!AQ38</f>
        <v>0</v>
      </c>
      <c r="AR41" s="123">
        <f>入力シート!AR38</f>
        <v>0</v>
      </c>
      <c r="AS41" s="124">
        <f>入力シート!AS38</f>
        <v>0</v>
      </c>
      <c r="AT41" s="123">
        <f>入力シート!AT38</f>
        <v>0</v>
      </c>
      <c r="AU41" s="146">
        <f>入力シート!AU38</f>
        <v>0</v>
      </c>
      <c r="AV41" s="35"/>
      <c r="AW41" s="35"/>
      <c r="AX41" s="8"/>
      <c r="AY41" s="8"/>
      <c r="AZ41" s="314">
        <v>19</v>
      </c>
      <c r="BA41" s="315"/>
      <c r="BB41" s="321" t="str">
        <f>IFERROR(VLOOKUP($AZ41,WORK!$A$3:$B$42,2,FALSE)," ")</f>
        <v xml:space="preserve"> </v>
      </c>
      <c r="BC41" s="322"/>
      <c r="BD41" s="322"/>
      <c r="BE41" s="322"/>
      <c r="BF41" s="322"/>
      <c r="BG41" s="322"/>
      <c r="BH41" s="460"/>
      <c r="BI41" s="45" t="str">
        <f t="shared" si="1"/>
        <v/>
      </c>
      <c r="BJ41" s="469">
        <v>19</v>
      </c>
      <c r="BK41" s="364"/>
      <c r="BL41" s="343" t="str">
        <f>IFERROR(VLOOKUP($BJ41,WORK!$D$3:$E$42,2,FALSE)," ")</f>
        <v xml:space="preserve"> </v>
      </c>
      <c r="BM41" s="343"/>
      <c r="BN41" s="343"/>
      <c r="BO41" s="343"/>
      <c r="BP41" s="343"/>
      <c r="BQ41" s="343"/>
      <c r="BR41" s="321"/>
      <c r="BS41" s="45" t="str">
        <f t="shared" si="2"/>
        <v/>
      </c>
      <c r="BT41" s="161" t="s">
        <v>338</v>
      </c>
      <c r="BU41" s="154" t="s">
        <v>334</v>
      </c>
      <c r="BV41" s="470" t="str">
        <f>IFERROR(VLOOKUP(_xlfn.CONCAT(BT41,BU41),WORK!O:P,2,FALSE),"")</f>
        <v/>
      </c>
      <c r="BW41" s="471"/>
      <c r="BX41" s="471"/>
      <c r="BY41" s="471"/>
      <c r="BZ41" s="471"/>
      <c r="CA41" s="471"/>
      <c r="CB41" s="472"/>
      <c r="CC41" s="95" t="str">
        <f t="shared" si="9"/>
        <v/>
      </c>
      <c r="CD41" s="82" t="str">
        <f>IF(BV41="","","平均年齢")</f>
        <v/>
      </c>
      <c r="CE41" s="38">
        <v>7</v>
      </c>
      <c r="CF41" s="29">
        <v>1</v>
      </c>
      <c r="CG41" s="470" t="str">
        <f>IFERROR(VLOOKUP(_xlfn.CONCAT(CE41,CF41),WORK!T:U,2,FALSE),"")</f>
        <v/>
      </c>
      <c r="CH41" s="471"/>
      <c r="CI41" s="471"/>
      <c r="CJ41" s="471"/>
      <c r="CK41" s="471"/>
      <c r="CL41" s="471"/>
      <c r="CM41" s="472"/>
      <c r="CN41" s="95" t="str">
        <f t="shared" si="3"/>
        <v/>
      </c>
      <c r="CO41" s="82" t="str">
        <f>IF(CG41="","","平均年齢")</f>
        <v/>
      </c>
      <c r="CP41" s="35"/>
      <c r="CQ41" s="35"/>
      <c r="CR41" s="35"/>
      <c r="CS41" s="35"/>
      <c r="CT41" s="35"/>
      <c r="CU41" s="35"/>
      <c r="CV41" s="35"/>
      <c r="CW41" s="35"/>
      <c r="CX41" s="35"/>
      <c r="CY41" s="35"/>
      <c r="CZ41" s="35"/>
      <c r="DA41" s="35"/>
      <c r="DB41" s="35"/>
      <c r="DC41" s="77"/>
      <c r="DD41" s="35"/>
      <c r="DE41" s="35"/>
      <c r="DF41" s="35"/>
      <c r="DG41" s="35"/>
      <c r="DH41" s="35"/>
      <c r="DI41" s="35"/>
      <c r="DJ41" s="35"/>
      <c r="DK41" s="35"/>
      <c r="DL41" s="477"/>
      <c r="DM41" s="2" t="s">
        <v>13</v>
      </c>
      <c r="DN41" s="461" t="str">
        <f>IFERROR(VLOOKUP($DL$33&amp;DM41,WORK!AI:AJ,2,FALSE),"")</f>
        <v/>
      </c>
      <c r="DO41" s="461"/>
      <c r="DP41" s="461"/>
      <c r="DQ41" s="461"/>
      <c r="DR41" s="461"/>
      <c r="DS41" s="461"/>
      <c r="DT41" s="461"/>
      <c r="DU41" s="95" t="str">
        <f t="shared" si="6"/>
        <v/>
      </c>
      <c r="DV41" s="79"/>
      <c r="DW41" s="477"/>
      <c r="DX41" s="2" t="s">
        <v>13</v>
      </c>
      <c r="DY41" s="461" t="str">
        <f>IFERROR(VLOOKUP($DW$33&amp;DX41,WORK!AN:AO,2,FALSE),"")</f>
        <v/>
      </c>
      <c r="DZ41" s="461"/>
      <c r="EA41" s="461"/>
      <c r="EB41" s="461"/>
      <c r="EC41" s="461"/>
      <c r="ED41" s="461"/>
      <c r="EE41" s="461"/>
      <c r="EF41" s="95" t="str">
        <f t="shared" si="7"/>
        <v/>
      </c>
      <c r="EG41" s="84"/>
      <c r="EH41" s="477"/>
      <c r="EI41" s="29">
        <v>7</v>
      </c>
      <c r="EJ41" s="461" t="str">
        <f>IFERROR(VLOOKUP($EH$35&amp;EI41,WORK!AS:AT,2,FALSE),"")</f>
        <v/>
      </c>
      <c r="EK41" s="461"/>
      <c r="EL41" s="461"/>
      <c r="EM41" s="461"/>
      <c r="EN41" s="461"/>
      <c r="EO41" s="461"/>
      <c r="EP41" s="462"/>
      <c r="EQ41" s="95" t="str">
        <f t="shared" si="8"/>
        <v/>
      </c>
      <c r="ER41" s="84"/>
      <c r="ES41" s="35"/>
    </row>
    <row r="42" spans="1:149" ht="18" customHeight="1" x14ac:dyDescent="0.2">
      <c r="A42" s="595">
        <v>18</v>
      </c>
      <c r="B42" s="596"/>
      <c r="C42" s="597">
        <f>入力シート!C39</f>
        <v>0</v>
      </c>
      <c r="D42" s="598"/>
      <c r="E42" s="598"/>
      <c r="F42" s="598"/>
      <c r="G42" s="598"/>
      <c r="H42" s="598"/>
      <c r="I42" s="598"/>
      <c r="J42" s="599">
        <f>入力シート!J39</f>
        <v>0</v>
      </c>
      <c r="K42" s="600"/>
      <c r="L42" s="600"/>
      <c r="M42" s="600"/>
      <c r="N42" s="600"/>
      <c r="O42" s="600"/>
      <c r="P42" s="600"/>
      <c r="Q42" s="600"/>
      <c r="R42" s="601"/>
      <c r="S42" s="602">
        <f>入力シート!S39</f>
        <v>0</v>
      </c>
      <c r="T42" s="603"/>
      <c r="U42" s="604">
        <f>入力シート!U39</f>
        <v>0</v>
      </c>
      <c r="V42" s="605"/>
      <c r="W42" s="605"/>
      <c r="X42" s="614">
        <f>入力シート!X39</f>
        <v>0</v>
      </c>
      <c r="Y42" s="604"/>
      <c r="Z42" s="609">
        <f>入力シート!Z39</f>
        <v>0</v>
      </c>
      <c r="AA42" s="603"/>
      <c r="AB42" s="606" t="str">
        <f>入力シート!AB39</f>
        <v/>
      </c>
      <c r="AC42" s="603"/>
      <c r="AD42" s="123">
        <f>入力シート!AD39</f>
        <v>0</v>
      </c>
      <c r="AE42" s="123">
        <f>入力シート!AE39</f>
        <v>0</v>
      </c>
      <c r="AF42" s="132">
        <f>入力シート!AF39</f>
        <v>0</v>
      </c>
      <c r="AG42" s="132">
        <f>入力シート!AG39</f>
        <v>0</v>
      </c>
      <c r="AH42" s="142">
        <f>入力シート!AH39</f>
        <v>0</v>
      </c>
      <c r="AI42" s="142">
        <f>入力シート!AI39</f>
        <v>0</v>
      </c>
      <c r="AJ42" s="142">
        <f>入力シート!AJ39</f>
        <v>0</v>
      </c>
      <c r="AK42" s="142">
        <f>入力シート!AK39</f>
        <v>0</v>
      </c>
      <c r="AL42" s="123">
        <f>入力シート!AL39</f>
        <v>0</v>
      </c>
      <c r="AM42" s="124">
        <f>入力シート!AM39</f>
        <v>0</v>
      </c>
      <c r="AN42" s="123">
        <f>入力シート!AN39</f>
        <v>0</v>
      </c>
      <c r="AO42" s="124">
        <f>入力シート!AO39</f>
        <v>0</v>
      </c>
      <c r="AP42" s="123">
        <f>入力シート!AP39</f>
        <v>0</v>
      </c>
      <c r="AQ42" s="124">
        <f>入力シート!AQ39</f>
        <v>0</v>
      </c>
      <c r="AR42" s="123">
        <f>入力シート!AR39</f>
        <v>0</v>
      </c>
      <c r="AS42" s="124">
        <f>入力シート!AS39</f>
        <v>0</v>
      </c>
      <c r="AT42" s="123">
        <f>入力シート!AT39</f>
        <v>0</v>
      </c>
      <c r="AU42" s="146">
        <f>入力シート!AU39</f>
        <v>0</v>
      </c>
      <c r="AV42" s="35"/>
      <c r="AW42" s="35"/>
      <c r="AX42" s="8"/>
      <c r="AY42" s="8"/>
      <c r="AZ42" s="314">
        <v>20</v>
      </c>
      <c r="BA42" s="315"/>
      <c r="BB42" s="321" t="str">
        <f>IFERROR(VLOOKUP($AZ42,WORK!$A$3:$B$42,2,FALSE)," ")</f>
        <v xml:space="preserve"> </v>
      </c>
      <c r="BC42" s="322"/>
      <c r="BD42" s="322"/>
      <c r="BE42" s="322"/>
      <c r="BF42" s="322"/>
      <c r="BG42" s="322"/>
      <c r="BH42" s="460"/>
      <c r="BI42" s="45" t="str">
        <f t="shared" si="1"/>
        <v/>
      </c>
      <c r="BJ42" s="469">
        <v>20</v>
      </c>
      <c r="BK42" s="364"/>
      <c r="BL42" s="343" t="str">
        <f>IFERROR(VLOOKUP($BJ42,WORK!$D$3:$E$42,2,FALSE)," ")</f>
        <v xml:space="preserve"> </v>
      </c>
      <c r="BM42" s="343"/>
      <c r="BN42" s="343"/>
      <c r="BO42" s="343"/>
      <c r="BP42" s="343"/>
      <c r="BQ42" s="343"/>
      <c r="BR42" s="321"/>
      <c r="BS42" s="45" t="str">
        <f t="shared" si="2"/>
        <v/>
      </c>
      <c r="BT42" s="159" t="s">
        <v>338</v>
      </c>
      <c r="BU42" s="155" t="s">
        <v>335</v>
      </c>
      <c r="BV42" s="470" t="str">
        <f>IFERROR(VLOOKUP(_xlfn.CONCAT(BT42,BU42),WORK!O:P,2,FALSE),"")</f>
        <v/>
      </c>
      <c r="BW42" s="471"/>
      <c r="BX42" s="471"/>
      <c r="BY42" s="471"/>
      <c r="BZ42" s="471"/>
      <c r="CA42" s="471"/>
      <c r="CB42" s="472"/>
      <c r="CC42" s="95" t="str">
        <f t="shared" si="9"/>
        <v/>
      </c>
      <c r="CD42" s="84" t="str">
        <f>IFERROR(ROUNDDOWN(AVERAGE(CC41,CC42),0),"")</f>
        <v/>
      </c>
      <c r="CE42" s="94">
        <v>7</v>
      </c>
      <c r="CF42" s="29">
        <v>2</v>
      </c>
      <c r="CG42" s="470" t="str">
        <f>IFERROR(VLOOKUP(_xlfn.CONCAT(CE42,CF42),WORK!T:U,2,FALSE),"")</f>
        <v/>
      </c>
      <c r="CH42" s="471"/>
      <c r="CI42" s="471"/>
      <c r="CJ42" s="471"/>
      <c r="CK42" s="471"/>
      <c r="CL42" s="471"/>
      <c r="CM42" s="472"/>
      <c r="CN42" s="95" t="str">
        <f t="shared" si="3"/>
        <v/>
      </c>
      <c r="CO42" s="84" t="str">
        <f>IFERROR(ROUNDDOWN(AVERAGE(CN41,CN42),0),"")</f>
        <v/>
      </c>
      <c r="CP42" s="35"/>
      <c r="CQ42" s="35"/>
      <c r="CR42" s="35"/>
      <c r="CS42" s="35"/>
      <c r="CT42" s="35"/>
      <c r="CU42" s="35"/>
      <c r="CV42" s="35"/>
      <c r="CW42" s="35"/>
      <c r="CX42" s="35"/>
      <c r="CY42" s="35"/>
      <c r="CZ42" s="35"/>
      <c r="DA42" s="35"/>
      <c r="DB42" s="35"/>
      <c r="DC42" s="77"/>
      <c r="DD42" s="35"/>
      <c r="DE42" s="35"/>
      <c r="DF42" s="35"/>
      <c r="DG42" s="35"/>
      <c r="DH42" s="35"/>
      <c r="DI42" s="35"/>
      <c r="DJ42" s="35"/>
      <c r="DK42" s="35"/>
      <c r="DL42" s="478"/>
      <c r="DM42" s="2" t="s">
        <v>14</v>
      </c>
      <c r="DN42" s="461" t="str">
        <f>IFERROR(VLOOKUP($DL$33&amp;DM42,WORK!AI:AJ,2,FALSE),"")</f>
        <v/>
      </c>
      <c r="DO42" s="461"/>
      <c r="DP42" s="461"/>
      <c r="DQ42" s="461"/>
      <c r="DR42" s="461"/>
      <c r="DS42" s="461"/>
      <c r="DT42" s="461"/>
      <c r="DU42" s="95" t="str">
        <f t="shared" si="6"/>
        <v/>
      </c>
      <c r="DV42" s="80"/>
      <c r="DW42" s="478"/>
      <c r="DX42" s="2" t="s">
        <v>14</v>
      </c>
      <c r="DY42" s="461" t="str">
        <f>IFERROR(VLOOKUP($DW$33&amp;DX42,WORK!AN:AO,2,FALSE),"")</f>
        <v/>
      </c>
      <c r="DZ42" s="461"/>
      <c r="EA42" s="461"/>
      <c r="EB42" s="461"/>
      <c r="EC42" s="461"/>
      <c r="ED42" s="461"/>
      <c r="EE42" s="461"/>
      <c r="EF42" s="95" t="str">
        <f t="shared" si="7"/>
        <v/>
      </c>
      <c r="EG42" s="84"/>
      <c r="EH42" s="477"/>
      <c r="EI42" s="29">
        <v>8</v>
      </c>
      <c r="EJ42" s="461" t="str">
        <f>IFERROR(VLOOKUP($EH$35&amp;EI42,WORK!AS:AT,2,FALSE),"")</f>
        <v/>
      </c>
      <c r="EK42" s="461"/>
      <c r="EL42" s="461"/>
      <c r="EM42" s="461"/>
      <c r="EN42" s="461"/>
      <c r="EO42" s="461"/>
      <c r="EP42" s="462"/>
      <c r="EQ42" s="95" t="str">
        <f t="shared" si="8"/>
        <v/>
      </c>
      <c r="ER42" s="84"/>
      <c r="ES42" s="35"/>
    </row>
    <row r="43" spans="1:149" ht="18" customHeight="1" x14ac:dyDescent="0.2">
      <c r="A43" s="595">
        <v>19</v>
      </c>
      <c r="B43" s="596"/>
      <c r="C43" s="597">
        <f>入力シート!C40</f>
        <v>0</v>
      </c>
      <c r="D43" s="598"/>
      <c r="E43" s="598"/>
      <c r="F43" s="598"/>
      <c r="G43" s="598"/>
      <c r="H43" s="598"/>
      <c r="I43" s="598"/>
      <c r="J43" s="599">
        <f>入力シート!J40</f>
        <v>0</v>
      </c>
      <c r="K43" s="600"/>
      <c r="L43" s="600"/>
      <c r="M43" s="600"/>
      <c r="N43" s="600"/>
      <c r="O43" s="600"/>
      <c r="P43" s="600"/>
      <c r="Q43" s="600"/>
      <c r="R43" s="601"/>
      <c r="S43" s="602">
        <f>入力シート!S40</f>
        <v>0</v>
      </c>
      <c r="T43" s="603"/>
      <c r="U43" s="604">
        <f>入力シート!U40</f>
        <v>0</v>
      </c>
      <c r="V43" s="605"/>
      <c r="W43" s="605"/>
      <c r="X43" s="614">
        <f>入力シート!X40</f>
        <v>0</v>
      </c>
      <c r="Y43" s="604"/>
      <c r="Z43" s="609">
        <f>入力シート!Z40</f>
        <v>0</v>
      </c>
      <c r="AA43" s="603"/>
      <c r="AB43" s="606" t="str">
        <f>入力シート!AB40</f>
        <v/>
      </c>
      <c r="AC43" s="603"/>
      <c r="AD43" s="123">
        <f>入力シート!AD40</f>
        <v>0</v>
      </c>
      <c r="AE43" s="123">
        <f>入力シート!AE40</f>
        <v>0</v>
      </c>
      <c r="AF43" s="132">
        <f>入力シート!AF40</f>
        <v>0</v>
      </c>
      <c r="AG43" s="132">
        <f>入力シート!AG40</f>
        <v>0</v>
      </c>
      <c r="AH43" s="142">
        <f>入力シート!AH40</f>
        <v>0</v>
      </c>
      <c r="AI43" s="142">
        <f>入力シート!AI40</f>
        <v>0</v>
      </c>
      <c r="AJ43" s="142">
        <f>入力シート!AJ40</f>
        <v>0</v>
      </c>
      <c r="AK43" s="142">
        <f>入力シート!AK40</f>
        <v>0</v>
      </c>
      <c r="AL43" s="123">
        <f>入力シート!AL40</f>
        <v>0</v>
      </c>
      <c r="AM43" s="124">
        <f>入力シート!AM40</f>
        <v>0</v>
      </c>
      <c r="AN43" s="123">
        <f>入力シート!AN40</f>
        <v>0</v>
      </c>
      <c r="AO43" s="124">
        <f>入力シート!AO40</f>
        <v>0</v>
      </c>
      <c r="AP43" s="123">
        <f>入力シート!AP40</f>
        <v>0</v>
      </c>
      <c r="AQ43" s="124">
        <f>入力シート!AQ40</f>
        <v>0</v>
      </c>
      <c r="AR43" s="123">
        <f>入力シート!AR40</f>
        <v>0</v>
      </c>
      <c r="AS43" s="124">
        <f>入力シート!AS40</f>
        <v>0</v>
      </c>
      <c r="AT43" s="123">
        <f>入力シート!AT40</f>
        <v>0</v>
      </c>
      <c r="AU43" s="146">
        <f>入力シート!AU40</f>
        <v>0</v>
      </c>
      <c r="AV43" s="35"/>
      <c r="AW43" s="35"/>
      <c r="AX43" s="8"/>
      <c r="AY43" s="8"/>
      <c r="AZ43" s="314">
        <v>21</v>
      </c>
      <c r="BA43" s="315"/>
      <c r="BB43" s="321" t="str">
        <f>IFERROR(VLOOKUP($AZ43,WORK!$A$3:$B$42,2,FALSE)," ")</f>
        <v xml:space="preserve"> </v>
      </c>
      <c r="BC43" s="322"/>
      <c r="BD43" s="322"/>
      <c r="BE43" s="322"/>
      <c r="BF43" s="322"/>
      <c r="BG43" s="322"/>
      <c r="BH43" s="460"/>
      <c r="BI43" s="45" t="str">
        <f t="shared" si="1"/>
        <v/>
      </c>
      <c r="BJ43" s="469">
        <v>21</v>
      </c>
      <c r="BK43" s="364"/>
      <c r="BL43" s="343" t="str">
        <f>IFERROR(VLOOKUP($BJ43,WORK!$D$3:$E$42,2,FALSE)," ")</f>
        <v xml:space="preserve"> </v>
      </c>
      <c r="BM43" s="343"/>
      <c r="BN43" s="343"/>
      <c r="BO43" s="343"/>
      <c r="BP43" s="343"/>
      <c r="BQ43" s="343"/>
      <c r="BR43" s="321"/>
      <c r="BS43" s="45" t="str">
        <f t="shared" si="2"/>
        <v/>
      </c>
      <c r="BT43" s="160" t="s">
        <v>338</v>
      </c>
      <c r="BU43" s="156" t="s">
        <v>336</v>
      </c>
      <c r="BV43" s="470" t="str">
        <f>IFERROR(VLOOKUP(_xlfn.CONCAT(BT43,BU43),WORK!O:P,2,FALSE),"")</f>
        <v/>
      </c>
      <c r="BW43" s="471"/>
      <c r="BX43" s="471"/>
      <c r="BY43" s="471"/>
      <c r="BZ43" s="471"/>
      <c r="CA43" s="471"/>
      <c r="CB43" s="472"/>
      <c r="CC43" s="95" t="str">
        <f t="shared" si="9"/>
        <v/>
      </c>
      <c r="CD43" s="84"/>
      <c r="CE43" s="39">
        <v>7</v>
      </c>
      <c r="CF43" s="4" t="s">
        <v>15</v>
      </c>
      <c r="CG43" s="470" t="str">
        <f>IFERROR(VLOOKUP(_xlfn.CONCAT(CE43,CF43),WORK!T:U,2,FALSE),"")</f>
        <v/>
      </c>
      <c r="CH43" s="471"/>
      <c r="CI43" s="471"/>
      <c r="CJ43" s="471"/>
      <c r="CK43" s="471"/>
      <c r="CL43" s="471"/>
      <c r="CM43" s="472"/>
      <c r="CN43" s="95" t="str">
        <f t="shared" si="3"/>
        <v/>
      </c>
      <c r="CO43" s="84"/>
      <c r="CP43" s="35"/>
      <c r="CQ43" s="35"/>
      <c r="CR43" s="35"/>
      <c r="CS43" s="35"/>
      <c r="CT43" s="35"/>
      <c r="CU43" s="35"/>
      <c r="CV43" s="35"/>
      <c r="CW43" s="35"/>
      <c r="CX43" s="35"/>
      <c r="CY43" s="35"/>
      <c r="CZ43" s="35"/>
      <c r="DA43" s="35"/>
      <c r="DB43" s="35"/>
      <c r="DC43" s="77"/>
      <c r="DD43" s="35"/>
      <c r="DE43" s="35"/>
      <c r="DF43" s="35"/>
      <c r="DG43" s="35"/>
      <c r="DH43" s="35"/>
      <c r="DI43" s="35"/>
      <c r="DJ43" s="35"/>
      <c r="DK43" s="35"/>
      <c r="DL43" s="469" t="s">
        <v>214</v>
      </c>
      <c r="DM43" s="29">
        <v>1</v>
      </c>
      <c r="DN43" s="461" t="str">
        <f>IFERROR(VLOOKUP($DL$43&amp;DM43,WORK!AI:AJ,2,FALSE),"")</f>
        <v/>
      </c>
      <c r="DO43" s="461"/>
      <c r="DP43" s="461"/>
      <c r="DQ43" s="461"/>
      <c r="DR43" s="461"/>
      <c r="DS43" s="461"/>
      <c r="DT43" s="461"/>
      <c r="DU43" s="95" t="str">
        <f t="shared" si="6"/>
        <v/>
      </c>
      <c r="DV43" s="78" t="str">
        <f>IF(DN43="","","平均年齢")</f>
        <v/>
      </c>
      <c r="DW43" s="469" t="s">
        <v>214</v>
      </c>
      <c r="DX43" s="29">
        <v>1</v>
      </c>
      <c r="DY43" s="461" t="str">
        <f>IFERROR(VLOOKUP($DW$43&amp;DX43,WORK!AN:AO,2,FALSE),"")</f>
        <v/>
      </c>
      <c r="DZ43" s="461"/>
      <c r="EA43" s="461"/>
      <c r="EB43" s="461"/>
      <c r="EC43" s="461"/>
      <c r="ED43" s="461"/>
      <c r="EE43" s="461"/>
      <c r="EF43" s="95" t="str">
        <f t="shared" si="7"/>
        <v/>
      </c>
      <c r="EG43" s="82" t="str">
        <f>IF(DY43="","","平均年齢")</f>
        <v/>
      </c>
      <c r="EH43" s="477"/>
      <c r="EI43" s="29">
        <v>9</v>
      </c>
      <c r="EJ43" s="461" t="str">
        <f>IFERROR(VLOOKUP($EH$35&amp;EI43,WORK!AS:AT,2,FALSE),"")</f>
        <v/>
      </c>
      <c r="EK43" s="461"/>
      <c r="EL43" s="461"/>
      <c r="EM43" s="461"/>
      <c r="EN43" s="461"/>
      <c r="EO43" s="461"/>
      <c r="EP43" s="462"/>
      <c r="EQ43" s="95" t="str">
        <f t="shared" si="8"/>
        <v/>
      </c>
      <c r="ER43" s="84"/>
      <c r="ES43" s="35"/>
    </row>
    <row r="44" spans="1:149" ht="18" customHeight="1" x14ac:dyDescent="0.2">
      <c r="A44" s="595">
        <v>20</v>
      </c>
      <c r="B44" s="596"/>
      <c r="C44" s="597">
        <f>入力シート!C41</f>
        <v>0</v>
      </c>
      <c r="D44" s="598"/>
      <c r="E44" s="598"/>
      <c r="F44" s="598"/>
      <c r="G44" s="598"/>
      <c r="H44" s="598"/>
      <c r="I44" s="598"/>
      <c r="J44" s="599">
        <f>入力シート!J41</f>
        <v>0</v>
      </c>
      <c r="K44" s="600"/>
      <c r="L44" s="600"/>
      <c r="M44" s="600"/>
      <c r="N44" s="600"/>
      <c r="O44" s="600"/>
      <c r="P44" s="600"/>
      <c r="Q44" s="600"/>
      <c r="R44" s="601"/>
      <c r="S44" s="602">
        <f>入力シート!S41</f>
        <v>0</v>
      </c>
      <c r="T44" s="603"/>
      <c r="U44" s="604">
        <f>入力シート!U41</f>
        <v>0</v>
      </c>
      <c r="V44" s="605"/>
      <c r="W44" s="605"/>
      <c r="X44" s="614">
        <f>入力シート!X41</f>
        <v>0</v>
      </c>
      <c r="Y44" s="604"/>
      <c r="Z44" s="609">
        <f>入力シート!Z41</f>
        <v>0</v>
      </c>
      <c r="AA44" s="603"/>
      <c r="AB44" s="606" t="str">
        <f>入力シート!AB41</f>
        <v/>
      </c>
      <c r="AC44" s="603"/>
      <c r="AD44" s="123">
        <f>入力シート!AD41</f>
        <v>0</v>
      </c>
      <c r="AE44" s="123">
        <f>入力シート!AE41</f>
        <v>0</v>
      </c>
      <c r="AF44" s="132">
        <f>入力シート!AF41</f>
        <v>0</v>
      </c>
      <c r="AG44" s="132">
        <f>入力シート!AG41</f>
        <v>0</v>
      </c>
      <c r="AH44" s="142">
        <f>入力シート!AH41</f>
        <v>0</v>
      </c>
      <c r="AI44" s="142">
        <f>入力シート!AI41</f>
        <v>0</v>
      </c>
      <c r="AJ44" s="142">
        <f>入力シート!AJ41</f>
        <v>0</v>
      </c>
      <c r="AK44" s="142">
        <f>入力シート!AK41</f>
        <v>0</v>
      </c>
      <c r="AL44" s="123">
        <f>入力シート!AL41</f>
        <v>0</v>
      </c>
      <c r="AM44" s="124">
        <f>入力シート!AM41</f>
        <v>0</v>
      </c>
      <c r="AN44" s="123">
        <f>入力シート!AN41</f>
        <v>0</v>
      </c>
      <c r="AO44" s="124">
        <f>入力シート!AO41</f>
        <v>0</v>
      </c>
      <c r="AP44" s="123">
        <f>入力シート!AP41</f>
        <v>0</v>
      </c>
      <c r="AQ44" s="124">
        <f>入力シート!AQ41</f>
        <v>0</v>
      </c>
      <c r="AR44" s="123">
        <f>入力シート!AR41</f>
        <v>0</v>
      </c>
      <c r="AS44" s="124">
        <f>入力シート!AS41</f>
        <v>0</v>
      </c>
      <c r="AT44" s="123">
        <f>入力シート!AT41</f>
        <v>0</v>
      </c>
      <c r="AU44" s="146">
        <f>入力シート!AU41</f>
        <v>0</v>
      </c>
      <c r="AV44" s="35"/>
      <c r="AW44" s="35"/>
      <c r="AX44" s="8"/>
      <c r="AY44" s="8"/>
      <c r="AZ44" s="314">
        <v>22</v>
      </c>
      <c r="BA44" s="315"/>
      <c r="BB44" s="321" t="str">
        <f>IFERROR(VLOOKUP($AZ44,WORK!$A$3:$B$42,2,FALSE)," ")</f>
        <v xml:space="preserve"> </v>
      </c>
      <c r="BC44" s="322"/>
      <c r="BD44" s="322"/>
      <c r="BE44" s="322"/>
      <c r="BF44" s="322"/>
      <c r="BG44" s="322"/>
      <c r="BH44" s="460"/>
      <c r="BI44" s="45" t="str">
        <f t="shared" si="1"/>
        <v/>
      </c>
      <c r="BJ44" s="469">
        <v>22</v>
      </c>
      <c r="BK44" s="364"/>
      <c r="BL44" s="343" t="str">
        <f>IFERROR(VLOOKUP($BJ44,WORK!$D$3:$E$42,2,FALSE)," ")</f>
        <v xml:space="preserve"> </v>
      </c>
      <c r="BM44" s="343"/>
      <c r="BN44" s="343"/>
      <c r="BO44" s="343"/>
      <c r="BP44" s="343"/>
      <c r="BQ44" s="343"/>
      <c r="BR44" s="321"/>
      <c r="BS44" s="45" t="str">
        <f t="shared" si="2"/>
        <v/>
      </c>
      <c r="BT44" s="161" t="s">
        <v>99</v>
      </c>
      <c r="BU44" s="154" t="s">
        <v>334</v>
      </c>
      <c r="BV44" s="470" t="str">
        <f>IFERROR(VLOOKUP(_xlfn.CONCAT(BT44,BU44),WORK!O:P,2,FALSE),"")</f>
        <v/>
      </c>
      <c r="BW44" s="471"/>
      <c r="BX44" s="471"/>
      <c r="BY44" s="471"/>
      <c r="BZ44" s="471"/>
      <c r="CA44" s="471"/>
      <c r="CB44" s="472"/>
      <c r="CC44" s="95" t="str">
        <f t="shared" si="9"/>
        <v/>
      </c>
      <c r="CD44" s="82" t="str">
        <f>IF(BV44="","","平均年齢")</f>
        <v/>
      </c>
      <c r="CE44" s="38">
        <v>8</v>
      </c>
      <c r="CF44" s="29">
        <v>1</v>
      </c>
      <c r="CG44" s="470" t="str">
        <f>IFERROR(VLOOKUP(_xlfn.CONCAT(CE44,CF44),WORK!T:U,2,FALSE),"")</f>
        <v/>
      </c>
      <c r="CH44" s="471"/>
      <c r="CI44" s="471"/>
      <c r="CJ44" s="471"/>
      <c r="CK44" s="471"/>
      <c r="CL44" s="471"/>
      <c r="CM44" s="472"/>
      <c r="CN44" s="95" t="str">
        <f t="shared" si="3"/>
        <v/>
      </c>
      <c r="CO44" s="82" t="str">
        <f>IF(CG44="","","平均年齢")</f>
        <v/>
      </c>
      <c r="CP44" s="35"/>
      <c r="CQ44" s="35"/>
      <c r="CR44" s="35"/>
      <c r="CS44" s="35"/>
      <c r="CT44" s="35"/>
      <c r="CU44" s="35"/>
      <c r="CV44" s="35"/>
      <c r="CW44" s="35"/>
      <c r="CX44" s="35"/>
      <c r="CY44" s="35"/>
      <c r="CZ44" s="35"/>
      <c r="DA44" s="35"/>
      <c r="DB44" s="35"/>
      <c r="DC44" s="77"/>
      <c r="DD44" s="35"/>
      <c r="DE44" s="35"/>
      <c r="DF44" s="35"/>
      <c r="DG44" s="35"/>
      <c r="DH44" s="35"/>
      <c r="DI44" s="35"/>
      <c r="DJ44" s="35"/>
      <c r="DK44" s="35"/>
      <c r="DL44" s="469"/>
      <c r="DM44" s="29">
        <v>2</v>
      </c>
      <c r="DN44" s="461" t="str">
        <f>IFERROR(VLOOKUP($DL$43&amp;DM44,WORK!AI:AJ,2,FALSE),"")</f>
        <v/>
      </c>
      <c r="DO44" s="461"/>
      <c r="DP44" s="461"/>
      <c r="DQ44" s="461"/>
      <c r="DR44" s="461"/>
      <c r="DS44" s="461"/>
      <c r="DT44" s="461"/>
      <c r="DU44" s="95" t="str">
        <f t="shared" si="6"/>
        <v/>
      </c>
      <c r="DV44" s="84" t="str">
        <f>IFERROR(ROUNDDOWN(AVERAGE(DU43:DU50),0),"")</f>
        <v/>
      </c>
      <c r="DW44" s="469"/>
      <c r="DX44" s="29">
        <v>2</v>
      </c>
      <c r="DY44" s="461" t="str">
        <f>IFERROR(VLOOKUP($DW$43&amp;DX44,WORK!AN:AO,2,FALSE),"")</f>
        <v/>
      </c>
      <c r="DZ44" s="461"/>
      <c r="EA44" s="461"/>
      <c r="EB44" s="461"/>
      <c r="EC44" s="461"/>
      <c r="ED44" s="461"/>
      <c r="EE44" s="461"/>
      <c r="EF44" s="95" t="str">
        <f t="shared" si="7"/>
        <v/>
      </c>
      <c r="EG44" s="84" t="str">
        <f>IFERROR(ROUNDDOWN(AVERAGE(EF43:EF50),0),"")</f>
        <v/>
      </c>
      <c r="EH44" s="477"/>
      <c r="EI44" s="29">
        <v>10</v>
      </c>
      <c r="EJ44" s="461" t="str">
        <f>IFERROR(VLOOKUP($EH$35&amp;EI44,WORK!AS:AT,2,FALSE),"")</f>
        <v/>
      </c>
      <c r="EK44" s="461"/>
      <c r="EL44" s="461"/>
      <c r="EM44" s="461"/>
      <c r="EN44" s="461"/>
      <c r="EO44" s="461"/>
      <c r="EP44" s="462"/>
      <c r="EQ44" s="95" t="str">
        <f t="shared" si="8"/>
        <v/>
      </c>
      <c r="ER44" s="84"/>
      <c r="ES44" s="35"/>
    </row>
    <row r="45" spans="1:149" ht="18" customHeight="1" x14ac:dyDescent="0.2">
      <c r="A45" s="595">
        <v>21</v>
      </c>
      <c r="B45" s="596"/>
      <c r="C45" s="597">
        <f>入力シート!C42</f>
        <v>0</v>
      </c>
      <c r="D45" s="598"/>
      <c r="E45" s="598"/>
      <c r="F45" s="598"/>
      <c r="G45" s="598"/>
      <c r="H45" s="598"/>
      <c r="I45" s="598"/>
      <c r="J45" s="599">
        <f>入力シート!J42</f>
        <v>0</v>
      </c>
      <c r="K45" s="600"/>
      <c r="L45" s="600"/>
      <c r="M45" s="600"/>
      <c r="N45" s="600"/>
      <c r="O45" s="600"/>
      <c r="P45" s="600"/>
      <c r="Q45" s="600"/>
      <c r="R45" s="601"/>
      <c r="S45" s="602">
        <f>入力シート!S42</f>
        <v>0</v>
      </c>
      <c r="T45" s="603"/>
      <c r="U45" s="604">
        <f>入力シート!U42</f>
        <v>0</v>
      </c>
      <c r="V45" s="605"/>
      <c r="W45" s="605"/>
      <c r="X45" s="614">
        <f>入力シート!X42</f>
        <v>0</v>
      </c>
      <c r="Y45" s="604"/>
      <c r="Z45" s="609">
        <f>入力シート!Z42</f>
        <v>0</v>
      </c>
      <c r="AA45" s="603"/>
      <c r="AB45" s="606" t="str">
        <f>入力シート!AB42</f>
        <v/>
      </c>
      <c r="AC45" s="603"/>
      <c r="AD45" s="123">
        <f>入力シート!AD42</f>
        <v>0</v>
      </c>
      <c r="AE45" s="123">
        <f>入力シート!AE42</f>
        <v>0</v>
      </c>
      <c r="AF45" s="132">
        <f>入力シート!AF42</f>
        <v>0</v>
      </c>
      <c r="AG45" s="132">
        <f>入力シート!AG42</f>
        <v>0</v>
      </c>
      <c r="AH45" s="142">
        <f>入力シート!AH42</f>
        <v>0</v>
      </c>
      <c r="AI45" s="142">
        <f>入力シート!AI42</f>
        <v>0</v>
      </c>
      <c r="AJ45" s="142">
        <f>入力シート!AJ42</f>
        <v>0</v>
      </c>
      <c r="AK45" s="142">
        <f>入力シート!AK42</f>
        <v>0</v>
      </c>
      <c r="AL45" s="123">
        <f>入力シート!AL42</f>
        <v>0</v>
      </c>
      <c r="AM45" s="124">
        <f>入力シート!AM42</f>
        <v>0</v>
      </c>
      <c r="AN45" s="123">
        <f>入力シート!AN42</f>
        <v>0</v>
      </c>
      <c r="AO45" s="124">
        <f>入力シート!AO42</f>
        <v>0</v>
      </c>
      <c r="AP45" s="123">
        <f>入力シート!AP42</f>
        <v>0</v>
      </c>
      <c r="AQ45" s="124">
        <f>入力シート!AQ42</f>
        <v>0</v>
      </c>
      <c r="AR45" s="123">
        <f>入力シート!AR42</f>
        <v>0</v>
      </c>
      <c r="AS45" s="124">
        <f>入力シート!AS42</f>
        <v>0</v>
      </c>
      <c r="AT45" s="123">
        <f>入力シート!AT42</f>
        <v>0</v>
      </c>
      <c r="AU45" s="146">
        <f>入力シート!AU42</f>
        <v>0</v>
      </c>
      <c r="AV45" s="35"/>
      <c r="AW45" s="35"/>
      <c r="AX45" s="8"/>
      <c r="AY45" s="8"/>
      <c r="AZ45" s="314">
        <v>23</v>
      </c>
      <c r="BA45" s="315"/>
      <c r="BB45" s="321" t="str">
        <f>IFERROR(VLOOKUP($AZ45,WORK!$A$3:$B$42,2,FALSE)," ")</f>
        <v xml:space="preserve"> </v>
      </c>
      <c r="BC45" s="322"/>
      <c r="BD45" s="322"/>
      <c r="BE45" s="322"/>
      <c r="BF45" s="322"/>
      <c r="BG45" s="322"/>
      <c r="BH45" s="460"/>
      <c r="BI45" s="45" t="str">
        <f t="shared" si="1"/>
        <v/>
      </c>
      <c r="BJ45" s="469">
        <v>23</v>
      </c>
      <c r="BK45" s="364"/>
      <c r="BL45" s="343" t="str">
        <f>IFERROR(VLOOKUP($BJ45,WORK!$D$3:$E$42,2,FALSE)," ")</f>
        <v xml:space="preserve"> </v>
      </c>
      <c r="BM45" s="343"/>
      <c r="BN45" s="343"/>
      <c r="BO45" s="343"/>
      <c r="BP45" s="343"/>
      <c r="BQ45" s="343"/>
      <c r="BR45" s="321"/>
      <c r="BS45" s="45" t="str">
        <f t="shared" si="2"/>
        <v/>
      </c>
      <c r="BT45" s="159" t="s">
        <v>99</v>
      </c>
      <c r="BU45" s="155" t="s">
        <v>335</v>
      </c>
      <c r="BV45" s="470" t="str">
        <f>IFERROR(VLOOKUP(_xlfn.CONCAT(BT45,BU45),WORK!O:P,2,FALSE),"")</f>
        <v/>
      </c>
      <c r="BW45" s="471"/>
      <c r="BX45" s="471"/>
      <c r="BY45" s="471"/>
      <c r="BZ45" s="471"/>
      <c r="CA45" s="471"/>
      <c r="CB45" s="472"/>
      <c r="CC45" s="95" t="str">
        <f t="shared" si="9"/>
        <v/>
      </c>
      <c r="CD45" s="84" t="str">
        <f>IFERROR(ROUNDDOWN(AVERAGE(CC44,CC45),0),"")</f>
        <v/>
      </c>
      <c r="CE45" s="94">
        <v>8</v>
      </c>
      <c r="CF45" s="29">
        <v>2</v>
      </c>
      <c r="CG45" s="470" t="str">
        <f>IFERROR(VLOOKUP(_xlfn.CONCAT(CE45,CF45),WORK!T:U,2,FALSE),"")</f>
        <v/>
      </c>
      <c r="CH45" s="471"/>
      <c r="CI45" s="471"/>
      <c r="CJ45" s="471"/>
      <c r="CK45" s="471"/>
      <c r="CL45" s="471"/>
      <c r="CM45" s="472"/>
      <c r="CN45" s="95" t="str">
        <f t="shared" si="3"/>
        <v/>
      </c>
      <c r="CO45" s="84" t="str">
        <f>IFERROR(ROUNDDOWN(AVERAGE(CN44,CN45),0),"")</f>
        <v/>
      </c>
      <c r="CP45" s="35"/>
      <c r="CQ45" s="35"/>
      <c r="CR45" s="35"/>
      <c r="CS45" s="35"/>
      <c r="CT45" s="35"/>
      <c r="CU45" s="35"/>
      <c r="CV45" s="35"/>
      <c r="CW45" s="35"/>
      <c r="CX45" s="35"/>
      <c r="CY45" s="35"/>
      <c r="CZ45" s="35"/>
      <c r="DA45" s="35"/>
      <c r="DB45" s="35"/>
      <c r="DC45" s="77"/>
      <c r="DD45" s="35"/>
      <c r="DE45" s="35"/>
      <c r="DF45" s="35"/>
      <c r="DG45" s="35"/>
      <c r="DH45" s="35"/>
      <c r="DI45" s="35"/>
      <c r="DJ45" s="35"/>
      <c r="DK45" s="35"/>
      <c r="DL45" s="469"/>
      <c r="DM45" s="29">
        <v>3</v>
      </c>
      <c r="DN45" s="461" t="str">
        <f>IFERROR(VLOOKUP($DL$43&amp;DM45,WORK!AI:AJ,2,FALSE),"")</f>
        <v/>
      </c>
      <c r="DO45" s="461"/>
      <c r="DP45" s="461"/>
      <c r="DQ45" s="461"/>
      <c r="DR45" s="461"/>
      <c r="DS45" s="461"/>
      <c r="DT45" s="461"/>
      <c r="DU45" s="95" t="str">
        <f t="shared" si="6"/>
        <v/>
      </c>
      <c r="DV45" s="84"/>
      <c r="DW45" s="469"/>
      <c r="DX45" s="29">
        <v>3</v>
      </c>
      <c r="DY45" s="461" t="str">
        <f>IFERROR(VLOOKUP($DW$43&amp;DX45,WORK!AN:AO,2,FALSE),"")</f>
        <v/>
      </c>
      <c r="DZ45" s="461"/>
      <c r="EA45" s="461"/>
      <c r="EB45" s="461"/>
      <c r="EC45" s="461"/>
      <c r="ED45" s="461"/>
      <c r="EE45" s="461"/>
      <c r="EF45" s="95" t="str">
        <f t="shared" si="7"/>
        <v/>
      </c>
      <c r="EG45" s="84"/>
      <c r="EH45" s="477"/>
      <c r="EI45" s="2" t="s">
        <v>13</v>
      </c>
      <c r="EJ45" s="461" t="str">
        <f>IFERROR(VLOOKUP($EH$35&amp;EI45,WORK!AS:AT,2,FALSE),"")</f>
        <v/>
      </c>
      <c r="EK45" s="461"/>
      <c r="EL45" s="461"/>
      <c r="EM45" s="461"/>
      <c r="EN45" s="461"/>
      <c r="EO45" s="461"/>
      <c r="EP45" s="462"/>
      <c r="EQ45" s="95" t="str">
        <f t="shared" si="8"/>
        <v/>
      </c>
      <c r="ER45" s="84"/>
      <c r="ES45" s="35"/>
    </row>
    <row r="46" spans="1:149" ht="18" customHeight="1" x14ac:dyDescent="0.2">
      <c r="A46" s="595">
        <v>22</v>
      </c>
      <c r="B46" s="596"/>
      <c r="C46" s="597">
        <f>入力シート!C43</f>
        <v>0</v>
      </c>
      <c r="D46" s="598"/>
      <c r="E46" s="598"/>
      <c r="F46" s="598"/>
      <c r="G46" s="598"/>
      <c r="H46" s="598"/>
      <c r="I46" s="598"/>
      <c r="J46" s="599">
        <f>入力シート!J43</f>
        <v>0</v>
      </c>
      <c r="K46" s="600"/>
      <c r="L46" s="600"/>
      <c r="M46" s="600"/>
      <c r="N46" s="600"/>
      <c r="O46" s="600"/>
      <c r="P46" s="600"/>
      <c r="Q46" s="600"/>
      <c r="R46" s="601"/>
      <c r="S46" s="602">
        <f>入力シート!S43</f>
        <v>0</v>
      </c>
      <c r="T46" s="603"/>
      <c r="U46" s="604">
        <f>入力シート!U43</f>
        <v>0</v>
      </c>
      <c r="V46" s="605"/>
      <c r="W46" s="605"/>
      <c r="X46" s="614">
        <f>入力シート!X43</f>
        <v>0</v>
      </c>
      <c r="Y46" s="604"/>
      <c r="Z46" s="609">
        <f>入力シート!Z43</f>
        <v>0</v>
      </c>
      <c r="AA46" s="603"/>
      <c r="AB46" s="606" t="str">
        <f>入力シート!AB43</f>
        <v/>
      </c>
      <c r="AC46" s="603"/>
      <c r="AD46" s="123">
        <f>入力シート!AD43</f>
        <v>0</v>
      </c>
      <c r="AE46" s="123">
        <f>入力シート!AE43</f>
        <v>0</v>
      </c>
      <c r="AF46" s="132">
        <f>入力シート!AF43</f>
        <v>0</v>
      </c>
      <c r="AG46" s="132">
        <f>入力シート!AG43</f>
        <v>0</v>
      </c>
      <c r="AH46" s="142">
        <f>入力シート!AH43</f>
        <v>0</v>
      </c>
      <c r="AI46" s="142">
        <f>入力シート!AI43</f>
        <v>0</v>
      </c>
      <c r="AJ46" s="142">
        <f>入力シート!AJ43</f>
        <v>0</v>
      </c>
      <c r="AK46" s="142">
        <f>入力シート!AK43</f>
        <v>0</v>
      </c>
      <c r="AL46" s="123">
        <f>入力シート!AL43</f>
        <v>0</v>
      </c>
      <c r="AM46" s="124">
        <f>入力シート!AM43</f>
        <v>0</v>
      </c>
      <c r="AN46" s="123">
        <f>入力シート!AN43</f>
        <v>0</v>
      </c>
      <c r="AO46" s="124">
        <f>入力シート!AO43</f>
        <v>0</v>
      </c>
      <c r="AP46" s="123">
        <f>入力シート!AP43</f>
        <v>0</v>
      </c>
      <c r="AQ46" s="124">
        <f>入力シート!AQ43</f>
        <v>0</v>
      </c>
      <c r="AR46" s="123">
        <f>入力シート!AR43</f>
        <v>0</v>
      </c>
      <c r="AS46" s="124">
        <f>入力シート!AS43</f>
        <v>0</v>
      </c>
      <c r="AT46" s="123">
        <f>入力シート!AT43</f>
        <v>0</v>
      </c>
      <c r="AU46" s="146">
        <f>入力シート!AU43</f>
        <v>0</v>
      </c>
      <c r="AV46" s="35"/>
      <c r="AW46" s="35"/>
      <c r="AX46" s="8"/>
      <c r="AY46" s="8"/>
      <c r="AZ46" s="314">
        <v>24</v>
      </c>
      <c r="BA46" s="315"/>
      <c r="BB46" s="321" t="str">
        <f>IFERROR(VLOOKUP($AZ46,WORK!$A$3:$B$42,2,FALSE)," ")</f>
        <v xml:space="preserve"> </v>
      </c>
      <c r="BC46" s="322"/>
      <c r="BD46" s="322"/>
      <c r="BE46" s="322"/>
      <c r="BF46" s="322"/>
      <c r="BG46" s="322"/>
      <c r="BH46" s="460"/>
      <c r="BI46" s="45" t="str">
        <f t="shared" si="1"/>
        <v/>
      </c>
      <c r="BJ46" s="469">
        <v>24</v>
      </c>
      <c r="BK46" s="364"/>
      <c r="BL46" s="343" t="str">
        <f>IFERROR(VLOOKUP($BJ46,WORK!$D$3:$E$42,2,FALSE)," ")</f>
        <v xml:space="preserve"> </v>
      </c>
      <c r="BM46" s="343"/>
      <c r="BN46" s="343"/>
      <c r="BO46" s="343"/>
      <c r="BP46" s="343"/>
      <c r="BQ46" s="343"/>
      <c r="BR46" s="321"/>
      <c r="BS46" s="45" t="str">
        <f t="shared" si="2"/>
        <v/>
      </c>
      <c r="BT46" s="160" t="s">
        <v>99</v>
      </c>
      <c r="BU46" s="156" t="s">
        <v>336</v>
      </c>
      <c r="BV46" s="470" t="str">
        <f>IFERROR(VLOOKUP(_xlfn.CONCAT(BT46,BU46),WORK!O:P,2,FALSE),"")</f>
        <v/>
      </c>
      <c r="BW46" s="471"/>
      <c r="BX46" s="471"/>
      <c r="BY46" s="471"/>
      <c r="BZ46" s="471"/>
      <c r="CA46" s="471"/>
      <c r="CB46" s="472"/>
      <c r="CC46" s="95" t="str">
        <f t="shared" si="9"/>
        <v/>
      </c>
      <c r="CD46" s="84"/>
      <c r="CE46" s="39">
        <v>8</v>
      </c>
      <c r="CF46" s="4" t="s">
        <v>15</v>
      </c>
      <c r="CG46" s="470" t="str">
        <f>IFERROR(VLOOKUP(_xlfn.CONCAT(CE46,CF46),WORK!T:U,2,FALSE),"")</f>
        <v/>
      </c>
      <c r="CH46" s="471"/>
      <c r="CI46" s="471"/>
      <c r="CJ46" s="471"/>
      <c r="CK46" s="471"/>
      <c r="CL46" s="471"/>
      <c r="CM46" s="472"/>
      <c r="CN46" s="95" t="str">
        <f t="shared" si="3"/>
        <v/>
      </c>
      <c r="CO46" s="84"/>
      <c r="CP46" s="35"/>
      <c r="CQ46" s="35"/>
      <c r="CR46" s="35"/>
      <c r="CS46" s="35"/>
      <c r="CT46" s="35"/>
      <c r="CU46" s="35"/>
      <c r="CV46" s="35"/>
      <c r="CW46" s="35"/>
      <c r="CX46" s="35"/>
      <c r="CY46" s="35"/>
      <c r="CZ46" s="35"/>
      <c r="DA46" s="35"/>
      <c r="DB46" s="35"/>
      <c r="DC46" s="77"/>
      <c r="DD46" s="35"/>
      <c r="DE46" s="35"/>
      <c r="DF46" s="35"/>
      <c r="DG46" s="35"/>
      <c r="DH46" s="35"/>
      <c r="DI46" s="35"/>
      <c r="DJ46" s="35"/>
      <c r="DK46" s="35"/>
      <c r="DL46" s="469"/>
      <c r="DM46" s="29">
        <v>4</v>
      </c>
      <c r="DN46" s="461" t="str">
        <f>IFERROR(VLOOKUP($DL$43&amp;DM46,WORK!AI:AJ,2,FALSE),"")</f>
        <v/>
      </c>
      <c r="DO46" s="461"/>
      <c r="DP46" s="461"/>
      <c r="DQ46" s="461"/>
      <c r="DR46" s="461"/>
      <c r="DS46" s="461"/>
      <c r="DT46" s="461"/>
      <c r="DU46" s="95" t="str">
        <f t="shared" si="6"/>
        <v/>
      </c>
      <c r="DV46" s="35"/>
      <c r="DW46" s="469"/>
      <c r="DX46" s="29">
        <v>4</v>
      </c>
      <c r="DY46" s="461" t="str">
        <f>IFERROR(VLOOKUP($DW$43&amp;DX46,WORK!AN:AO,2,FALSE),"")</f>
        <v/>
      </c>
      <c r="DZ46" s="461"/>
      <c r="EA46" s="461"/>
      <c r="EB46" s="461"/>
      <c r="EC46" s="461"/>
      <c r="ED46" s="461"/>
      <c r="EE46" s="461"/>
      <c r="EF46" s="95" t="str">
        <f t="shared" si="7"/>
        <v/>
      </c>
      <c r="EG46" s="85"/>
      <c r="EH46" s="478"/>
      <c r="EI46" s="2" t="s">
        <v>14</v>
      </c>
      <c r="EJ46" s="461" t="str">
        <f>IFERROR(VLOOKUP($EH$35&amp;EI46,WORK!AS:AT,2,FALSE),"")</f>
        <v/>
      </c>
      <c r="EK46" s="461"/>
      <c r="EL46" s="461"/>
      <c r="EM46" s="461"/>
      <c r="EN46" s="461"/>
      <c r="EO46" s="461"/>
      <c r="EP46" s="462"/>
      <c r="EQ46" s="95" t="str">
        <f t="shared" si="8"/>
        <v/>
      </c>
      <c r="ER46" s="83"/>
      <c r="ES46" s="35"/>
    </row>
    <row r="47" spans="1:149" ht="18" customHeight="1" x14ac:dyDescent="0.2">
      <c r="A47" s="595">
        <v>23</v>
      </c>
      <c r="B47" s="596"/>
      <c r="C47" s="597">
        <f>入力シート!C44</f>
        <v>0</v>
      </c>
      <c r="D47" s="598"/>
      <c r="E47" s="598"/>
      <c r="F47" s="598"/>
      <c r="G47" s="598"/>
      <c r="H47" s="598"/>
      <c r="I47" s="598"/>
      <c r="J47" s="599">
        <f>入力シート!J44</f>
        <v>0</v>
      </c>
      <c r="K47" s="600"/>
      <c r="L47" s="600"/>
      <c r="M47" s="600"/>
      <c r="N47" s="600"/>
      <c r="O47" s="600"/>
      <c r="P47" s="600"/>
      <c r="Q47" s="600"/>
      <c r="R47" s="601"/>
      <c r="S47" s="602">
        <f>入力シート!S44</f>
        <v>0</v>
      </c>
      <c r="T47" s="603"/>
      <c r="U47" s="604">
        <f>入力シート!U44</f>
        <v>0</v>
      </c>
      <c r="V47" s="605"/>
      <c r="W47" s="605"/>
      <c r="X47" s="614">
        <f>入力シート!X44</f>
        <v>0</v>
      </c>
      <c r="Y47" s="604"/>
      <c r="Z47" s="609">
        <f>入力シート!Z44</f>
        <v>0</v>
      </c>
      <c r="AA47" s="603"/>
      <c r="AB47" s="606" t="str">
        <f>入力シート!AB44</f>
        <v/>
      </c>
      <c r="AC47" s="603"/>
      <c r="AD47" s="123">
        <f>入力シート!AD44</f>
        <v>0</v>
      </c>
      <c r="AE47" s="123">
        <f>入力シート!AE44</f>
        <v>0</v>
      </c>
      <c r="AF47" s="132">
        <f>入力シート!AF44</f>
        <v>0</v>
      </c>
      <c r="AG47" s="132">
        <f>入力シート!AG44</f>
        <v>0</v>
      </c>
      <c r="AH47" s="142">
        <f>入力シート!AH44</f>
        <v>0</v>
      </c>
      <c r="AI47" s="142">
        <f>入力シート!AI44</f>
        <v>0</v>
      </c>
      <c r="AJ47" s="142">
        <f>入力シート!AJ44</f>
        <v>0</v>
      </c>
      <c r="AK47" s="142">
        <f>入力シート!AK44</f>
        <v>0</v>
      </c>
      <c r="AL47" s="123">
        <f>入力シート!AL44</f>
        <v>0</v>
      </c>
      <c r="AM47" s="124">
        <f>入力シート!AM44</f>
        <v>0</v>
      </c>
      <c r="AN47" s="123">
        <f>入力シート!AN44</f>
        <v>0</v>
      </c>
      <c r="AO47" s="124">
        <f>入力シート!AO44</f>
        <v>0</v>
      </c>
      <c r="AP47" s="123">
        <f>入力シート!AP44</f>
        <v>0</v>
      </c>
      <c r="AQ47" s="124">
        <f>入力シート!AQ44</f>
        <v>0</v>
      </c>
      <c r="AR47" s="123">
        <f>入力シート!AR44</f>
        <v>0</v>
      </c>
      <c r="AS47" s="124">
        <f>入力シート!AS44</f>
        <v>0</v>
      </c>
      <c r="AT47" s="123">
        <f>入力シート!AT44</f>
        <v>0</v>
      </c>
      <c r="AU47" s="146">
        <f>入力シート!AU44</f>
        <v>0</v>
      </c>
      <c r="AV47" s="35"/>
      <c r="AW47" s="35"/>
      <c r="AX47" s="8"/>
      <c r="AY47" s="8"/>
      <c r="AZ47" s="314">
        <v>25</v>
      </c>
      <c r="BA47" s="315"/>
      <c r="BB47" s="321" t="str">
        <f>IFERROR(VLOOKUP($AZ47,WORK!$A$3:$B$42,2,FALSE)," ")</f>
        <v xml:space="preserve"> </v>
      </c>
      <c r="BC47" s="322"/>
      <c r="BD47" s="322"/>
      <c r="BE47" s="322"/>
      <c r="BF47" s="322"/>
      <c r="BG47" s="322"/>
      <c r="BH47" s="460"/>
      <c r="BI47" s="45" t="str">
        <f t="shared" si="1"/>
        <v/>
      </c>
      <c r="BJ47" s="469">
        <v>25</v>
      </c>
      <c r="BK47" s="364"/>
      <c r="BL47" s="343" t="str">
        <f>IFERROR(VLOOKUP($BJ47,WORK!$D$3:$E$42,2,FALSE)," ")</f>
        <v xml:space="preserve"> </v>
      </c>
      <c r="BM47" s="343"/>
      <c r="BN47" s="343"/>
      <c r="BO47" s="343"/>
      <c r="BP47" s="343"/>
      <c r="BQ47" s="343"/>
      <c r="BR47" s="321"/>
      <c r="BS47" s="45" t="str">
        <f t="shared" si="2"/>
        <v/>
      </c>
      <c r="BT47" s="161" t="s">
        <v>339</v>
      </c>
      <c r="BU47" s="154" t="s">
        <v>334</v>
      </c>
      <c r="BV47" s="470" t="str">
        <f>IFERROR(VLOOKUP(_xlfn.CONCAT(BT47,BU47),WORK!O:P,2,FALSE),"")</f>
        <v/>
      </c>
      <c r="BW47" s="471"/>
      <c r="BX47" s="471"/>
      <c r="BY47" s="471"/>
      <c r="BZ47" s="471"/>
      <c r="CA47" s="471"/>
      <c r="CB47" s="472"/>
      <c r="CC47" s="95" t="str">
        <f t="shared" si="9"/>
        <v/>
      </c>
      <c r="CD47" s="82" t="str">
        <f>IF(BV47="","","平均年齢")</f>
        <v/>
      </c>
      <c r="CE47" s="38">
        <v>9</v>
      </c>
      <c r="CF47" s="29">
        <v>1</v>
      </c>
      <c r="CG47" s="470" t="str">
        <f>IFERROR(VLOOKUP(_xlfn.CONCAT(CE47,CF47),WORK!T:U,2,FALSE),"")</f>
        <v/>
      </c>
      <c r="CH47" s="471"/>
      <c r="CI47" s="471"/>
      <c r="CJ47" s="471"/>
      <c r="CK47" s="471"/>
      <c r="CL47" s="471"/>
      <c r="CM47" s="472"/>
      <c r="CN47" s="95" t="str">
        <f t="shared" si="3"/>
        <v/>
      </c>
      <c r="CO47" s="82" t="str">
        <f>IF(CG47="","","平均年齢")</f>
        <v/>
      </c>
      <c r="CP47" s="35"/>
      <c r="CQ47" s="35"/>
      <c r="CR47" s="35"/>
      <c r="CS47" s="35"/>
      <c r="CT47" s="35"/>
      <c r="CU47" s="35"/>
      <c r="CV47" s="35"/>
      <c r="CW47" s="35"/>
      <c r="CX47" s="35"/>
      <c r="CY47" s="35"/>
      <c r="CZ47" s="35"/>
      <c r="DA47" s="35"/>
      <c r="DB47" s="35"/>
      <c r="DC47" s="77"/>
      <c r="DD47" s="35"/>
      <c r="DE47" s="35"/>
      <c r="DF47" s="35"/>
      <c r="DG47" s="35"/>
      <c r="DH47" s="35"/>
      <c r="DI47" s="35"/>
      <c r="DJ47" s="35"/>
      <c r="DK47" s="35"/>
      <c r="DL47" s="469"/>
      <c r="DM47" s="29">
        <v>5</v>
      </c>
      <c r="DN47" s="461" t="str">
        <f>IFERROR(VLOOKUP($DL$43&amp;DM47,WORK!AI:AJ,2,FALSE),"")</f>
        <v/>
      </c>
      <c r="DO47" s="461"/>
      <c r="DP47" s="461"/>
      <c r="DQ47" s="461"/>
      <c r="DR47" s="461"/>
      <c r="DS47" s="461"/>
      <c r="DT47" s="461"/>
      <c r="DU47" s="95" t="str">
        <f t="shared" si="6"/>
        <v/>
      </c>
      <c r="DV47" s="79"/>
      <c r="DW47" s="469"/>
      <c r="DX47" s="29">
        <v>5</v>
      </c>
      <c r="DY47" s="461" t="str">
        <f>IFERROR(VLOOKUP($DW$43&amp;DX47,WORK!AN:AO,2,FALSE),"")</f>
        <v/>
      </c>
      <c r="DZ47" s="461"/>
      <c r="EA47" s="461"/>
      <c r="EB47" s="461"/>
      <c r="EC47" s="461"/>
      <c r="ED47" s="461"/>
      <c r="EE47" s="461"/>
      <c r="EF47" s="95" t="str">
        <f t="shared" si="7"/>
        <v/>
      </c>
      <c r="EG47" s="84"/>
      <c r="EH47" s="476" t="s">
        <v>214</v>
      </c>
      <c r="EI47" s="29">
        <v>1</v>
      </c>
      <c r="EJ47" s="489" t="str">
        <f>IFERROR(VLOOKUP($EH$47&amp;EI47,WORK!AS:AT,2,FALSE),"")</f>
        <v/>
      </c>
      <c r="EK47" s="489"/>
      <c r="EL47" s="489"/>
      <c r="EM47" s="489"/>
      <c r="EN47" s="489"/>
      <c r="EO47" s="489"/>
      <c r="EP47" s="490"/>
      <c r="EQ47" s="95" t="str">
        <f t="shared" si="8"/>
        <v/>
      </c>
      <c r="ER47" s="82" t="str">
        <f>IF(EJ47="","","平均年齢")</f>
        <v/>
      </c>
      <c r="ES47" s="35"/>
    </row>
    <row r="48" spans="1:149" ht="18" customHeight="1" x14ac:dyDescent="0.2">
      <c r="A48" s="595">
        <v>24</v>
      </c>
      <c r="B48" s="596"/>
      <c r="C48" s="597">
        <f>入力シート!C45</f>
        <v>0</v>
      </c>
      <c r="D48" s="598"/>
      <c r="E48" s="598"/>
      <c r="F48" s="598"/>
      <c r="G48" s="598"/>
      <c r="H48" s="598"/>
      <c r="I48" s="598"/>
      <c r="J48" s="599">
        <f>入力シート!J45</f>
        <v>0</v>
      </c>
      <c r="K48" s="600"/>
      <c r="L48" s="600"/>
      <c r="M48" s="600"/>
      <c r="N48" s="600"/>
      <c r="O48" s="600"/>
      <c r="P48" s="600"/>
      <c r="Q48" s="600"/>
      <c r="R48" s="601"/>
      <c r="S48" s="602">
        <f>入力シート!S45</f>
        <v>0</v>
      </c>
      <c r="T48" s="603"/>
      <c r="U48" s="604">
        <f>入力シート!U45</f>
        <v>0</v>
      </c>
      <c r="V48" s="605"/>
      <c r="W48" s="605"/>
      <c r="X48" s="614">
        <f>入力シート!X45</f>
        <v>0</v>
      </c>
      <c r="Y48" s="604"/>
      <c r="Z48" s="609">
        <f>入力シート!Z45</f>
        <v>0</v>
      </c>
      <c r="AA48" s="603"/>
      <c r="AB48" s="606" t="str">
        <f>入力シート!AB45</f>
        <v/>
      </c>
      <c r="AC48" s="603"/>
      <c r="AD48" s="123">
        <f>入力シート!AD45</f>
        <v>0</v>
      </c>
      <c r="AE48" s="123">
        <f>入力シート!AE45</f>
        <v>0</v>
      </c>
      <c r="AF48" s="132">
        <f>入力シート!AF45</f>
        <v>0</v>
      </c>
      <c r="AG48" s="132">
        <f>入力シート!AG45</f>
        <v>0</v>
      </c>
      <c r="AH48" s="142">
        <f>入力シート!AH45</f>
        <v>0</v>
      </c>
      <c r="AI48" s="142">
        <f>入力シート!AI45</f>
        <v>0</v>
      </c>
      <c r="AJ48" s="142">
        <f>入力シート!AJ45</f>
        <v>0</v>
      </c>
      <c r="AK48" s="142">
        <f>入力シート!AK45</f>
        <v>0</v>
      </c>
      <c r="AL48" s="123">
        <f>入力シート!AL45</f>
        <v>0</v>
      </c>
      <c r="AM48" s="124">
        <f>入力シート!AM45</f>
        <v>0</v>
      </c>
      <c r="AN48" s="123">
        <f>入力シート!AN45</f>
        <v>0</v>
      </c>
      <c r="AO48" s="124">
        <f>入力シート!AO45</f>
        <v>0</v>
      </c>
      <c r="AP48" s="123">
        <f>入力シート!AP45</f>
        <v>0</v>
      </c>
      <c r="AQ48" s="124">
        <f>入力シート!AQ45</f>
        <v>0</v>
      </c>
      <c r="AR48" s="123">
        <f>入力シート!AR45</f>
        <v>0</v>
      </c>
      <c r="AS48" s="124">
        <f>入力シート!AS45</f>
        <v>0</v>
      </c>
      <c r="AT48" s="123">
        <f>入力シート!AT45</f>
        <v>0</v>
      </c>
      <c r="AU48" s="146">
        <f>入力シート!AU45</f>
        <v>0</v>
      </c>
      <c r="AV48" s="35"/>
      <c r="AW48" s="35"/>
      <c r="AX48" s="8"/>
      <c r="AY48" s="8"/>
      <c r="AZ48" s="314">
        <v>26</v>
      </c>
      <c r="BA48" s="315"/>
      <c r="BB48" s="321" t="str">
        <f>IFERROR(VLOOKUP($AZ48,WORK!$A$3:$B$42,2,FALSE)," ")</f>
        <v xml:space="preserve"> </v>
      </c>
      <c r="BC48" s="322"/>
      <c r="BD48" s="322"/>
      <c r="BE48" s="322"/>
      <c r="BF48" s="322"/>
      <c r="BG48" s="322"/>
      <c r="BH48" s="460"/>
      <c r="BI48" s="45" t="str">
        <f t="shared" si="1"/>
        <v/>
      </c>
      <c r="BJ48" s="469">
        <v>26</v>
      </c>
      <c r="BK48" s="364"/>
      <c r="BL48" s="343" t="str">
        <f>IFERROR(VLOOKUP($BJ48,WORK!$D$3:$E$42,2,FALSE)," ")</f>
        <v xml:space="preserve"> </v>
      </c>
      <c r="BM48" s="343"/>
      <c r="BN48" s="343"/>
      <c r="BO48" s="343"/>
      <c r="BP48" s="343"/>
      <c r="BQ48" s="343"/>
      <c r="BR48" s="321"/>
      <c r="BS48" s="45" t="str">
        <f t="shared" si="2"/>
        <v/>
      </c>
      <c r="BT48" s="159" t="s">
        <v>339</v>
      </c>
      <c r="BU48" s="155" t="s">
        <v>335</v>
      </c>
      <c r="BV48" s="470" t="str">
        <f>IFERROR(VLOOKUP(_xlfn.CONCAT(BT48,BU48),WORK!O:P,2,FALSE),"")</f>
        <v/>
      </c>
      <c r="BW48" s="471"/>
      <c r="BX48" s="471"/>
      <c r="BY48" s="471"/>
      <c r="BZ48" s="471"/>
      <c r="CA48" s="471"/>
      <c r="CB48" s="472"/>
      <c r="CC48" s="95" t="str">
        <f t="shared" si="9"/>
        <v/>
      </c>
      <c r="CD48" s="84" t="str">
        <f>IFERROR(ROUNDDOWN(AVERAGE(CC47,CC48),0),"")</f>
        <v/>
      </c>
      <c r="CE48" s="94">
        <v>9</v>
      </c>
      <c r="CF48" s="29">
        <v>2</v>
      </c>
      <c r="CG48" s="470" t="str">
        <f>IFERROR(VLOOKUP(_xlfn.CONCAT(CE48,CF48),WORK!T:U,2,FALSE),"")</f>
        <v/>
      </c>
      <c r="CH48" s="471"/>
      <c r="CI48" s="471"/>
      <c r="CJ48" s="471"/>
      <c r="CK48" s="471"/>
      <c r="CL48" s="471"/>
      <c r="CM48" s="472"/>
      <c r="CN48" s="95" t="str">
        <f t="shared" si="3"/>
        <v/>
      </c>
      <c r="CO48" s="84" t="str">
        <f>IFERROR(ROUNDDOWN(AVERAGE(CN47,CN48),0),"")</f>
        <v/>
      </c>
      <c r="CP48" s="35"/>
      <c r="CQ48" s="35"/>
      <c r="CR48" s="35"/>
      <c r="CS48" s="35"/>
      <c r="CT48" s="35"/>
      <c r="CU48" s="35"/>
      <c r="CV48" s="35"/>
      <c r="CW48" s="35"/>
      <c r="CX48" s="35"/>
      <c r="CY48" s="35"/>
      <c r="CZ48" s="35"/>
      <c r="DA48" s="35"/>
      <c r="DB48" s="35"/>
      <c r="DC48" s="77"/>
      <c r="DD48" s="35"/>
      <c r="DE48" s="35"/>
      <c r="DF48" s="35"/>
      <c r="DG48" s="35"/>
      <c r="DH48" s="35"/>
      <c r="DI48" s="35"/>
      <c r="DJ48" s="35"/>
      <c r="DK48" s="35"/>
      <c r="DL48" s="469"/>
      <c r="DM48" s="29">
        <v>6</v>
      </c>
      <c r="DN48" s="461" t="str">
        <f>IFERROR(VLOOKUP($DL$43&amp;DM48,WORK!AI:AJ,2,FALSE),"")</f>
        <v/>
      </c>
      <c r="DO48" s="461"/>
      <c r="DP48" s="461"/>
      <c r="DQ48" s="461"/>
      <c r="DR48" s="461"/>
      <c r="DS48" s="461"/>
      <c r="DT48" s="461"/>
      <c r="DU48" s="95" t="str">
        <f t="shared" si="6"/>
        <v/>
      </c>
      <c r="DV48" s="79"/>
      <c r="DW48" s="469"/>
      <c r="DX48" s="29">
        <v>6</v>
      </c>
      <c r="DY48" s="461" t="str">
        <f>IFERROR(VLOOKUP($DW$43&amp;DX48,WORK!AN:AO,2,FALSE),"")</f>
        <v/>
      </c>
      <c r="DZ48" s="461"/>
      <c r="EA48" s="461"/>
      <c r="EB48" s="461"/>
      <c r="EC48" s="461"/>
      <c r="ED48" s="461"/>
      <c r="EE48" s="461"/>
      <c r="EF48" s="95" t="str">
        <f t="shared" si="7"/>
        <v/>
      </c>
      <c r="EG48" s="84"/>
      <c r="EH48" s="477"/>
      <c r="EI48" s="29">
        <v>2</v>
      </c>
      <c r="EJ48" s="461" t="str">
        <f>IFERROR(VLOOKUP($EH$47&amp;EI48,WORK!AS:AT,2,FALSE),"")</f>
        <v/>
      </c>
      <c r="EK48" s="461"/>
      <c r="EL48" s="461"/>
      <c r="EM48" s="461"/>
      <c r="EN48" s="461"/>
      <c r="EO48" s="461"/>
      <c r="EP48" s="462"/>
      <c r="EQ48" s="95" t="str">
        <f t="shared" si="8"/>
        <v/>
      </c>
      <c r="ER48" s="84" t="str">
        <f>IFERROR(ROUNDDOWN(AVERAGE(EQ47:EQ56),0),"")</f>
        <v/>
      </c>
      <c r="ES48" s="35"/>
    </row>
    <row r="49" spans="1:149" ht="18" customHeight="1" x14ac:dyDescent="0.2">
      <c r="A49" s="595">
        <v>25</v>
      </c>
      <c r="B49" s="596"/>
      <c r="C49" s="597">
        <f>入力シート!C46</f>
        <v>0</v>
      </c>
      <c r="D49" s="598"/>
      <c r="E49" s="598"/>
      <c r="F49" s="598"/>
      <c r="G49" s="598"/>
      <c r="H49" s="598"/>
      <c r="I49" s="598"/>
      <c r="J49" s="599">
        <f>入力シート!J46</f>
        <v>0</v>
      </c>
      <c r="K49" s="600"/>
      <c r="L49" s="600"/>
      <c r="M49" s="600"/>
      <c r="N49" s="600"/>
      <c r="O49" s="600"/>
      <c r="P49" s="600"/>
      <c r="Q49" s="600"/>
      <c r="R49" s="601"/>
      <c r="S49" s="602">
        <f>入力シート!S46</f>
        <v>0</v>
      </c>
      <c r="T49" s="603"/>
      <c r="U49" s="604">
        <f>入力シート!U46</f>
        <v>0</v>
      </c>
      <c r="V49" s="605"/>
      <c r="W49" s="605"/>
      <c r="X49" s="614">
        <f>入力シート!X46</f>
        <v>0</v>
      </c>
      <c r="Y49" s="604"/>
      <c r="Z49" s="609">
        <f>入力シート!Z46</f>
        <v>0</v>
      </c>
      <c r="AA49" s="603"/>
      <c r="AB49" s="606" t="str">
        <f>入力シート!AB46</f>
        <v/>
      </c>
      <c r="AC49" s="603"/>
      <c r="AD49" s="123">
        <f>入力シート!AD46</f>
        <v>0</v>
      </c>
      <c r="AE49" s="123">
        <f>入力シート!AE46</f>
        <v>0</v>
      </c>
      <c r="AF49" s="132">
        <f>入力シート!AF46</f>
        <v>0</v>
      </c>
      <c r="AG49" s="132">
        <f>入力シート!AG46</f>
        <v>0</v>
      </c>
      <c r="AH49" s="142">
        <f>入力シート!AH46</f>
        <v>0</v>
      </c>
      <c r="AI49" s="142">
        <f>入力シート!AI46</f>
        <v>0</v>
      </c>
      <c r="AJ49" s="142">
        <f>入力シート!AJ46</f>
        <v>0</v>
      </c>
      <c r="AK49" s="142">
        <f>入力シート!AK46</f>
        <v>0</v>
      </c>
      <c r="AL49" s="123">
        <f>入力シート!AL46</f>
        <v>0</v>
      </c>
      <c r="AM49" s="124">
        <f>入力シート!AM46</f>
        <v>0</v>
      </c>
      <c r="AN49" s="123">
        <f>入力シート!AN46</f>
        <v>0</v>
      </c>
      <c r="AO49" s="124">
        <f>入力シート!AO46</f>
        <v>0</v>
      </c>
      <c r="AP49" s="123">
        <f>入力シート!AP46</f>
        <v>0</v>
      </c>
      <c r="AQ49" s="124">
        <f>入力シート!AQ46</f>
        <v>0</v>
      </c>
      <c r="AR49" s="123">
        <f>入力シート!AR46</f>
        <v>0</v>
      </c>
      <c r="AS49" s="124">
        <f>入力シート!AS46</f>
        <v>0</v>
      </c>
      <c r="AT49" s="123">
        <f>入力シート!AT46</f>
        <v>0</v>
      </c>
      <c r="AU49" s="146">
        <f>入力シート!AU46</f>
        <v>0</v>
      </c>
      <c r="AV49" s="35"/>
      <c r="AW49" s="35"/>
      <c r="AX49" s="8"/>
      <c r="AY49" s="8"/>
      <c r="AZ49" s="314">
        <v>27</v>
      </c>
      <c r="BA49" s="315"/>
      <c r="BB49" s="321" t="str">
        <f>IFERROR(VLOOKUP($AZ49,WORK!$A$3:$B$42,2,FALSE)," ")</f>
        <v xml:space="preserve"> </v>
      </c>
      <c r="BC49" s="322"/>
      <c r="BD49" s="322"/>
      <c r="BE49" s="322"/>
      <c r="BF49" s="322"/>
      <c r="BG49" s="322"/>
      <c r="BH49" s="460"/>
      <c r="BI49" s="45" t="str">
        <f t="shared" si="1"/>
        <v/>
      </c>
      <c r="BJ49" s="469">
        <v>27</v>
      </c>
      <c r="BK49" s="364"/>
      <c r="BL49" s="343" t="str">
        <f>IFERROR(VLOOKUP($BJ49,WORK!$D$3:$E$42,2,FALSE)," ")</f>
        <v xml:space="preserve"> </v>
      </c>
      <c r="BM49" s="343"/>
      <c r="BN49" s="343"/>
      <c r="BO49" s="343"/>
      <c r="BP49" s="343"/>
      <c r="BQ49" s="343"/>
      <c r="BR49" s="321"/>
      <c r="BS49" s="45" t="str">
        <f t="shared" si="2"/>
        <v/>
      </c>
      <c r="BT49" s="160" t="s">
        <v>339</v>
      </c>
      <c r="BU49" s="156" t="s">
        <v>336</v>
      </c>
      <c r="BV49" s="470" t="str">
        <f>IFERROR(VLOOKUP(_xlfn.CONCAT(BT49,BU49),WORK!O:P,2,FALSE),"")</f>
        <v/>
      </c>
      <c r="BW49" s="471"/>
      <c r="BX49" s="471"/>
      <c r="BY49" s="471"/>
      <c r="BZ49" s="471"/>
      <c r="CA49" s="471"/>
      <c r="CB49" s="472"/>
      <c r="CC49" s="95" t="str">
        <f t="shared" si="9"/>
        <v/>
      </c>
      <c r="CD49" s="84"/>
      <c r="CE49" s="39">
        <v>9</v>
      </c>
      <c r="CF49" s="4" t="s">
        <v>15</v>
      </c>
      <c r="CG49" s="470" t="str">
        <f>IFERROR(VLOOKUP(_xlfn.CONCAT(CE49,CF49),WORK!T:U,2,FALSE),"")</f>
        <v/>
      </c>
      <c r="CH49" s="471"/>
      <c r="CI49" s="471"/>
      <c r="CJ49" s="471"/>
      <c r="CK49" s="471"/>
      <c r="CL49" s="471"/>
      <c r="CM49" s="472"/>
      <c r="CN49" s="95" t="str">
        <f t="shared" si="3"/>
        <v/>
      </c>
      <c r="CO49" s="84"/>
      <c r="CP49" s="35"/>
      <c r="CQ49" s="35"/>
      <c r="CR49" s="35"/>
      <c r="CS49" s="35"/>
      <c r="CT49" s="35"/>
      <c r="CU49" s="35"/>
      <c r="CV49" s="35"/>
      <c r="CW49" s="35"/>
      <c r="CX49" s="35"/>
      <c r="CY49" s="35"/>
      <c r="CZ49" s="35"/>
      <c r="DA49" s="35"/>
      <c r="DB49" s="35"/>
      <c r="DC49" s="77"/>
      <c r="DD49" s="35"/>
      <c r="DE49" s="35"/>
      <c r="DF49" s="35"/>
      <c r="DG49" s="35"/>
      <c r="DH49" s="35"/>
      <c r="DI49" s="35"/>
      <c r="DJ49" s="35"/>
      <c r="DK49" s="35"/>
      <c r="DL49" s="469"/>
      <c r="DM49" s="29">
        <v>7</v>
      </c>
      <c r="DN49" s="461" t="str">
        <f>IFERROR(VLOOKUP($DL$43&amp;DM49,WORK!AI:AJ,2,FALSE),"")</f>
        <v/>
      </c>
      <c r="DO49" s="461"/>
      <c r="DP49" s="461"/>
      <c r="DQ49" s="461"/>
      <c r="DR49" s="461"/>
      <c r="DS49" s="461"/>
      <c r="DT49" s="461"/>
      <c r="DU49" s="95" t="str">
        <f t="shared" si="6"/>
        <v/>
      </c>
      <c r="DV49" s="79"/>
      <c r="DW49" s="469"/>
      <c r="DX49" s="29">
        <v>7</v>
      </c>
      <c r="DY49" s="461" t="str">
        <f>IFERROR(VLOOKUP($DW$43&amp;DX49,WORK!AN:AO,2,FALSE),"")</f>
        <v/>
      </c>
      <c r="DZ49" s="461"/>
      <c r="EA49" s="461"/>
      <c r="EB49" s="461"/>
      <c r="EC49" s="461"/>
      <c r="ED49" s="461"/>
      <c r="EE49" s="461"/>
      <c r="EF49" s="95" t="str">
        <f t="shared" si="7"/>
        <v/>
      </c>
      <c r="EG49" s="84"/>
      <c r="EH49" s="477"/>
      <c r="EI49" s="29">
        <v>3</v>
      </c>
      <c r="EJ49" s="461" t="str">
        <f>IFERROR(VLOOKUP($EH$47&amp;EI49,WORK!AS:AT,2,FALSE),"")</f>
        <v/>
      </c>
      <c r="EK49" s="461"/>
      <c r="EL49" s="461"/>
      <c r="EM49" s="461"/>
      <c r="EN49" s="461"/>
      <c r="EO49" s="461"/>
      <c r="EP49" s="462"/>
      <c r="EQ49" s="95" t="str">
        <f t="shared" si="8"/>
        <v/>
      </c>
      <c r="ER49" s="84"/>
      <c r="ES49" s="35"/>
    </row>
    <row r="50" spans="1:149" ht="18" customHeight="1" x14ac:dyDescent="0.2">
      <c r="A50" s="595">
        <v>26</v>
      </c>
      <c r="B50" s="596"/>
      <c r="C50" s="597">
        <f>入力シート!C47</f>
        <v>0</v>
      </c>
      <c r="D50" s="598"/>
      <c r="E50" s="598"/>
      <c r="F50" s="598"/>
      <c r="G50" s="598"/>
      <c r="H50" s="598"/>
      <c r="I50" s="598"/>
      <c r="J50" s="599">
        <f>入力シート!J47</f>
        <v>0</v>
      </c>
      <c r="K50" s="600"/>
      <c r="L50" s="600"/>
      <c r="M50" s="600"/>
      <c r="N50" s="600"/>
      <c r="O50" s="600"/>
      <c r="P50" s="600"/>
      <c r="Q50" s="600"/>
      <c r="R50" s="601"/>
      <c r="S50" s="602">
        <f>入力シート!S47</f>
        <v>0</v>
      </c>
      <c r="T50" s="603"/>
      <c r="U50" s="604">
        <f>入力シート!U47</f>
        <v>0</v>
      </c>
      <c r="V50" s="605"/>
      <c r="W50" s="605"/>
      <c r="X50" s="614">
        <f>入力シート!X47</f>
        <v>0</v>
      </c>
      <c r="Y50" s="604"/>
      <c r="Z50" s="609">
        <f>入力シート!Z47</f>
        <v>0</v>
      </c>
      <c r="AA50" s="603"/>
      <c r="AB50" s="606" t="str">
        <f>入力シート!AB47</f>
        <v/>
      </c>
      <c r="AC50" s="603"/>
      <c r="AD50" s="123">
        <f>入力シート!AD47</f>
        <v>0</v>
      </c>
      <c r="AE50" s="123">
        <f>入力シート!AE47</f>
        <v>0</v>
      </c>
      <c r="AF50" s="132">
        <f>入力シート!AF47</f>
        <v>0</v>
      </c>
      <c r="AG50" s="132">
        <f>入力シート!AG47</f>
        <v>0</v>
      </c>
      <c r="AH50" s="142">
        <f>入力シート!AH47</f>
        <v>0</v>
      </c>
      <c r="AI50" s="142">
        <f>入力シート!AI47</f>
        <v>0</v>
      </c>
      <c r="AJ50" s="142">
        <f>入力シート!AJ47</f>
        <v>0</v>
      </c>
      <c r="AK50" s="142">
        <f>入力シート!AK47</f>
        <v>0</v>
      </c>
      <c r="AL50" s="123">
        <f>入力シート!AL47</f>
        <v>0</v>
      </c>
      <c r="AM50" s="124">
        <f>入力シート!AM47</f>
        <v>0</v>
      </c>
      <c r="AN50" s="123">
        <f>入力シート!AN47</f>
        <v>0</v>
      </c>
      <c r="AO50" s="124">
        <f>入力シート!AO47</f>
        <v>0</v>
      </c>
      <c r="AP50" s="123">
        <f>入力シート!AP47</f>
        <v>0</v>
      </c>
      <c r="AQ50" s="124">
        <f>入力シート!AQ47</f>
        <v>0</v>
      </c>
      <c r="AR50" s="123">
        <f>入力シート!AR47</f>
        <v>0</v>
      </c>
      <c r="AS50" s="124">
        <f>入力シート!AS47</f>
        <v>0</v>
      </c>
      <c r="AT50" s="123">
        <f>入力シート!AT47</f>
        <v>0</v>
      </c>
      <c r="AU50" s="146">
        <f>入力シート!AU47</f>
        <v>0</v>
      </c>
      <c r="AV50" s="35"/>
      <c r="AW50" s="35"/>
      <c r="AX50" s="8"/>
      <c r="AY50" s="8"/>
      <c r="AZ50" s="314">
        <v>28</v>
      </c>
      <c r="BA50" s="315"/>
      <c r="BB50" s="321" t="str">
        <f>IFERROR(VLOOKUP($AZ50,WORK!$A$3:$B$42,2,FALSE)," ")</f>
        <v xml:space="preserve"> </v>
      </c>
      <c r="BC50" s="322"/>
      <c r="BD50" s="322"/>
      <c r="BE50" s="322"/>
      <c r="BF50" s="322"/>
      <c r="BG50" s="322"/>
      <c r="BH50" s="460"/>
      <c r="BI50" s="45" t="str">
        <f t="shared" si="1"/>
        <v/>
      </c>
      <c r="BJ50" s="469">
        <v>28</v>
      </c>
      <c r="BK50" s="364"/>
      <c r="BL50" s="343" t="str">
        <f>IFERROR(VLOOKUP($BJ50,WORK!$D$3:$E$42,2,FALSE)," ")</f>
        <v xml:space="preserve"> </v>
      </c>
      <c r="BM50" s="343"/>
      <c r="BN50" s="343"/>
      <c r="BO50" s="343"/>
      <c r="BP50" s="343"/>
      <c r="BQ50" s="343"/>
      <c r="BR50" s="321"/>
      <c r="BS50" s="45" t="str">
        <f t="shared" si="2"/>
        <v/>
      </c>
      <c r="BT50" s="161" t="s">
        <v>340</v>
      </c>
      <c r="BU50" s="154" t="s">
        <v>334</v>
      </c>
      <c r="BV50" s="470" t="str">
        <f>IFERROR(VLOOKUP(_xlfn.CONCAT(BT50,BU50),WORK!O:P,2,FALSE),"")</f>
        <v/>
      </c>
      <c r="BW50" s="471"/>
      <c r="BX50" s="471"/>
      <c r="BY50" s="471"/>
      <c r="BZ50" s="471"/>
      <c r="CA50" s="471"/>
      <c r="CB50" s="472"/>
      <c r="CC50" s="95" t="str">
        <f t="shared" si="9"/>
        <v/>
      </c>
      <c r="CD50" s="82" t="str">
        <f>IF(BV50="","","平均年齢")</f>
        <v/>
      </c>
      <c r="CE50" s="38">
        <v>10</v>
      </c>
      <c r="CF50" s="37">
        <v>1</v>
      </c>
      <c r="CG50" s="470" t="str">
        <f>IFERROR(VLOOKUP(_xlfn.CONCAT(CE50,CF50),WORK!T:U,2,FALSE),"")</f>
        <v/>
      </c>
      <c r="CH50" s="471"/>
      <c r="CI50" s="471"/>
      <c r="CJ50" s="471"/>
      <c r="CK50" s="471"/>
      <c r="CL50" s="471"/>
      <c r="CM50" s="472"/>
      <c r="CN50" s="95" t="str">
        <f t="shared" si="3"/>
        <v/>
      </c>
      <c r="CO50" s="82" t="str">
        <f>IF(CG50="","","平均年齢")</f>
        <v/>
      </c>
      <c r="CP50" s="35"/>
      <c r="CQ50" s="35"/>
      <c r="CR50" s="35"/>
      <c r="CS50" s="35"/>
      <c r="CT50" s="35"/>
      <c r="CU50" s="35"/>
      <c r="CV50" s="35"/>
      <c r="CW50" s="35"/>
      <c r="CX50" s="35"/>
      <c r="CY50" s="35"/>
      <c r="CZ50" s="35"/>
      <c r="DA50" s="35"/>
      <c r="DB50" s="35"/>
      <c r="DC50" s="77"/>
      <c r="DD50" s="35"/>
      <c r="DE50" s="35"/>
      <c r="DF50" s="35"/>
      <c r="DG50" s="35"/>
      <c r="DH50" s="35"/>
      <c r="DI50" s="35"/>
      <c r="DJ50" s="35"/>
      <c r="DK50" s="35"/>
      <c r="DL50" s="469"/>
      <c r="DM50" s="29">
        <v>8</v>
      </c>
      <c r="DN50" s="461" t="str">
        <f>IFERROR(VLOOKUP($DL$43&amp;DM50,WORK!AI:AJ,2,FALSE),"")</f>
        <v/>
      </c>
      <c r="DO50" s="461"/>
      <c r="DP50" s="461"/>
      <c r="DQ50" s="461"/>
      <c r="DR50" s="461"/>
      <c r="DS50" s="461"/>
      <c r="DT50" s="461"/>
      <c r="DU50" s="95" t="str">
        <f t="shared" si="6"/>
        <v/>
      </c>
      <c r="DV50" s="79"/>
      <c r="DW50" s="469"/>
      <c r="DX50" s="29">
        <v>8</v>
      </c>
      <c r="DY50" s="461" t="str">
        <f>IFERROR(VLOOKUP($DW$43&amp;DX50,WORK!AN:AO,2,FALSE),"")</f>
        <v/>
      </c>
      <c r="DZ50" s="461"/>
      <c r="EA50" s="461"/>
      <c r="EB50" s="461"/>
      <c r="EC50" s="461"/>
      <c r="ED50" s="461"/>
      <c r="EE50" s="461"/>
      <c r="EF50" s="95" t="str">
        <f t="shared" si="7"/>
        <v/>
      </c>
      <c r="EG50" s="84"/>
      <c r="EH50" s="477"/>
      <c r="EI50" s="29">
        <v>4</v>
      </c>
      <c r="EJ50" s="461" t="str">
        <f>IFERROR(VLOOKUP($EH$47&amp;EI50,WORK!AS:AT,2,FALSE),"")</f>
        <v/>
      </c>
      <c r="EK50" s="461"/>
      <c r="EL50" s="461"/>
      <c r="EM50" s="461"/>
      <c r="EN50" s="461"/>
      <c r="EO50" s="461"/>
      <c r="EP50" s="462"/>
      <c r="EQ50" s="95" t="str">
        <f t="shared" si="8"/>
        <v/>
      </c>
      <c r="ER50" s="87"/>
      <c r="ES50" s="35"/>
    </row>
    <row r="51" spans="1:149" ht="18" customHeight="1" x14ac:dyDescent="0.2">
      <c r="A51" s="595">
        <v>27</v>
      </c>
      <c r="B51" s="596"/>
      <c r="C51" s="597">
        <f>入力シート!C48</f>
        <v>0</v>
      </c>
      <c r="D51" s="598"/>
      <c r="E51" s="598"/>
      <c r="F51" s="598"/>
      <c r="G51" s="598"/>
      <c r="H51" s="598"/>
      <c r="I51" s="598"/>
      <c r="J51" s="599">
        <f>入力シート!J48</f>
        <v>0</v>
      </c>
      <c r="K51" s="600"/>
      <c r="L51" s="600"/>
      <c r="M51" s="600"/>
      <c r="N51" s="600"/>
      <c r="O51" s="600"/>
      <c r="P51" s="600"/>
      <c r="Q51" s="600"/>
      <c r="R51" s="601"/>
      <c r="S51" s="602">
        <f>入力シート!S48</f>
        <v>0</v>
      </c>
      <c r="T51" s="603"/>
      <c r="U51" s="604">
        <f>入力シート!U48</f>
        <v>0</v>
      </c>
      <c r="V51" s="605"/>
      <c r="W51" s="605"/>
      <c r="X51" s="614">
        <f>入力シート!X48</f>
        <v>0</v>
      </c>
      <c r="Y51" s="604"/>
      <c r="Z51" s="609">
        <f>入力シート!Z48</f>
        <v>0</v>
      </c>
      <c r="AA51" s="603"/>
      <c r="AB51" s="606" t="str">
        <f>入力シート!AB48</f>
        <v/>
      </c>
      <c r="AC51" s="603"/>
      <c r="AD51" s="123">
        <f>入力シート!AD48</f>
        <v>0</v>
      </c>
      <c r="AE51" s="123">
        <f>入力シート!AE48</f>
        <v>0</v>
      </c>
      <c r="AF51" s="132">
        <f>入力シート!AF48</f>
        <v>0</v>
      </c>
      <c r="AG51" s="132">
        <f>入力シート!AG48</f>
        <v>0</v>
      </c>
      <c r="AH51" s="142">
        <f>入力シート!AH48</f>
        <v>0</v>
      </c>
      <c r="AI51" s="142">
        <f>入力シート!AI48</f>
        <v>0</v>
      </c>
      <c r="AJ51" s="142">
        <f>入力シート!AJ48</f>
        <v>0</v>
      </c>
      <c r="AK51" s="142">
        <f>入力シート!AK48</f>
        <v>0</v>
      </c>
      <c r="AL51" s="123">
        <f>入力シート!AL48</f>
        <v>0</v>
      </c>
      <c r="AM51" s="124">
        <f>入力シート!AM48</f>
        <v>0</v>
      </c>
      <c r="AN51" s="123">
        <f>入力シート!AN48</f>
        <v>0</v>
      </c>
      <c r="AO51" s="124">
        <f>入力シート!AO48</f>
        <v>0</v>
      </c>
      <c r="AP51" s="123">
        <f>入力シート!AP48</f>
        <v>0</v>
      </c>
      <c r="AQ51" s="124">
        <f>入力シート!AQ48</f>
        <v>0</v>
      </c>
      <c r="AR51" s="123">
        <f>入力シート!AR48</f>
        <v>0</v>
      </c>
      <c r="AS51" s="124">
        <f>入力シート!AS48</f>
        <v>0</v>
      </c>
      <c r="AT51" s="123">
        <f>入力シート!AT48</f>
        <v>0</v>
      </c>
      <c r="AU51" s="146">
        <f>入力シート!AU48</f>
        <v>0</v>
      </c>
      <c r="AV51" s="35"/>
      <c r="AW51" s="35"/>
      <c r="AX51" s="8"/>
      <c r="AY51" s="8"/>
      <c r="AZ51" s="314">
        <v>29</v>
      </c>
      <c r="BA51" s="315"/>
      <c r="BB51" s="321" t="str">
        <f>IFERROR(VLOOKUP($AZ51,WORK!$A$3:$B$42,2,FALSE)," ")</f>
        <v xml:space="preserve"> </v>
      </c>
      <c r="BC51" s="322"/>
      <c r="BD51" s="322"/>
      <c r="BE51" s="322"/>
      <c r="BF51" s="322"/>
      <c r="BG51" s="322"/>
      <c r="BH51" s="460"/>
      <c r="BI51" s="45" t="str">
        <f t="shared" si="1"/>
        <v/>
      </c>
      <c r="BJ51" s="469">
        <v>29</v>
      </c>
      <c r="BK51" s="364"/>
      <c r="BL51" s="343" t="str">
        <f>IFERROR(VLOOKUP($BJ51,WORK!$D$3:$E$42,2,FALSE)," ")</f>
        <v xml:space="preserve"> </v>
      </c>
      <c r="BM51" s="343"/>
      <c r="BN51" s="343"/>
      <c r="BO51" s="343"/>
      <c r="BP51" s="343"/>
      <c r="BQ51" s="343"/>
      <c r="BR51" s="321"/>
      <c r="BS51" s="45" t="str">
        <f t="shared" si="2"/>
        <v/>
      </c>
      <c r="BT51" s="159" t="s">
        <v>340</v>
      </c>
      <c r="BU51" s="155" t="s">
        <v>335</v>
      </c>
      <c r="BV51" s="470" t="str">
        <f>IFERROR(VLOOKUP(_xlfn.CONCAT(BT51,BU51),WORK!O:P,2,FALSE),"")</f>
        <v/>
      </c>
      <c r="BW51" s="471"/>
      <c r="BX51" s="471"/>
      <c r="BY51" s="471"/>
      <c r="BZ51" s="471"/>
      <c r="CA51" s="471"/>
      <c r="CB51" s="472"/>
      <c r="CC51" s="95" t="str">
        <f t="shared" si="9"/>
        <v/>
      </c>
      <c r="CD51" s="84" t="str">
        <f>IFERROR(ROUNDDOWN(AVERAGE(CC50,CC51),0),"")</f>
        <v/>
      </c>
      <c r="CE51" s="94">
        <v>10</v>
      </c>
      <c r="CF51" s="93">
        <v>2</v>
      </c>
      <c r="CG51" s="470" t="str">
        <f>IFERROR(VLOOKUP(_xlfn.CONCAT(CE51,CF51),WORK!T:U,2,FALSE),"")</f>
        <v/>
      </c>
      <c r="CH51" s="471"/>
      <c r="CI51" s="471"/>
      <c r="CJ51" s="471"/>
      <c r="CK51" s="471"/>
      <c r="CL51" s="471"/>
      <c r="CM51" s="472"/>
      <c r="CN51" s="95" t="str">
        <f t="shared" si="3"/>
        <v/>
      </c>
      <c r="CO51" s="84" t="str">
        <f>IFERROR(ROUNDDOWN(AVERAGE(CN50,CN51),0),"")</f>
        <v/>
      </c>
      <c r="CP51" s="35"/>
      <c r="CQ51" s="35"/>
      <c r="CR51" s="35"/>
      <c r="CS51" s="35"/>
      <c r="CT51" s="35"/>
      <c r="CU51" s="35"/>
      <c r="CV51" s="35"/>
      <c r="CW51" s="35"/>
      <c r="CX51" s="35"/>
      <c r="CY51" s="35"/>
      <c r="CZ51" s="35"/>
      <c r="DA51" s="35"/>
      <c r="DB51" s="35"/>
      <c r="DC51" s="77"/>
      <c r="DD51" s="35"/>
      <c r="DE51" s="35"/>
      <c r="DF51" s="35"/>
      <c r="DG51" s="35"/>
      <c r="DH51" s="35"/>
      <c r="DI51" s="35"/>
      <c r="DJ51" s="35"/>
      <c r="DK51" s="35"/>
      <c r="DL51" s="469"/>
      <c r="DM51" s="2" t="s">
        <v>13</v>
      </c>
      <c r="DN51" s="461" t="str">
        <f>IFERROR(VLOOKUP($DL$43&amp;DM51,WORK!AI:AJ,2,FALSE),"")</f>
        <v/>
      </c>
      <c r="DO51" s="461"/>
      <c r="DP51" s="461"/>
      <c r="DQ51" s="461"/>
      <c r="DR51" s="461"/>
      <c r="DS51" s="461"/>
      <c r="DT51" s="461"/>
      <c r="DU51" s="95" t="str">
        <f t="shared" si="6"/>
        <v/>
      </c>
      <c r="DV51" s="79"/>
      <c r="DW51" s="469"/>
      <c r="DX51" s="2" t="s">
        <v>13</v>
      </c>
      <c r="DY51" s="461" t="str">
        <f>IFERROR(VLOOKUP($DW$43&amp;DX51,WORK!AN:AO,2,FALSE),"")</f>
        <v/>
      </c>
      <c r="DZ51" s="461"/>
      <c r="EA51" s="461"/>
      <c r="EB51" s="461"/>
      <c r="EC51" s="461"/>
      <c r="ED51" s="461"/>
      <c r="EE51" s="461"/>
      <c r="EF51" s="95" t="str">
        <f t="shared" si="7"/>
        <v/>
      </c>
      <c r="EG51" s="84"/>
      <c r="EH51" s="477"/>
      <c r="EI51" s="29">
        <v>5</v>
      </c>
      <c r="EJ51" s="461" t="str">
        <f>IFERROR(VLOOKUP($EH$47&amp;EI51,WORK!AS:AT,2,FALSE),"")</f>
        <v/>
      </c>
      <c r="EK51" s="461"/>
      <c r="EL51" s="461"/>
      <c r="EM51" s="461"/>
      <c r="EN51" s="461"/>
      <c r="EO51" s="461"/>
      <c r="EP51" s="462"/>
      <c r="EQ51" s="95" t="str">
        <f t="shared" si="8"/>
        <v/>
      </c>
      <c r="ER51" s="84"/>
      <c r="ES51" s="35"/>
    </row>
    <row r="52" spans="1:149" ht="18" customHeight="1" thickBot="1" x14ac:dyDescent="0.25">
      <c r="A52" s="595">
        <v>28</v>
      </c>
      <c r="B52" s="596"/>
      <c r="C52" s="597">
        <f>入力シート!C49</f>
        <v>0</v>
      </c>
      <c r="D52" s="598"/>
      <c r="E52" s="598"/>
      <c r="F52" s="598"/>
      <c r="G52" s="598"/>
      <c r="H52" s="598"/>
      <c r="I52" s="598"/>
      <c r="J52" s="599">
        <f>入力シート!J49</f>
        <v>0</v>
      </c>
      <c r="K52" s="600"/>
      <c r="L52" s="600"/>
      <c r="M52" s="600"/>
      <c r="N52" s="600"/>
      <c r="O52" s="600"/>
      <c r="P52" s="600"/>
      <c r="Q52" s="600"/>
      <c r="R52" s="601"/>
      <c r="S52" s="602">
        <f>入力シート!S49</f>
        <v>0</v>
      </c>
      <c r="T52" s="603"/>
      <c r="U52" s="604">
        <f>入力シート!U49</f>
        <v>0</v>
      </c>
      <c r="V52" s="605"/>
      <c r="W52" s="605"/>
      <c r="X52" s="614">
        <f>入力シート!X49</f>
        <v>0</v>
      </c>
      <c r="Y52" s="604"/>
      <c r="Z52" s="609">
        <f>入力シート!Z49</f>
        <v>0</v>
      </c>
      <c r="AA52" s="603"/>
      <c r="AB52" s="606" t="str">
        <f>入力シート!AB49</f>
        <v/>
      </c>
      <c r="AC52" s="603"/>
      <c r="AD52" s="123">
        <f>入力シート!AD49</f>
        <v>0</v>
      </c>
      <c r="AE52" s="123">
        <f>入力シート!AE49</f>
        <v>0</v>
      </c>
      <c r="AF52" s="132">
        <f>入力シート!AF49</f>
        <v>0</v>
      </c>
      <c r="AG52" s="132">
        <f>入力シート!AG49</f>
        <v>0</v>
      </c>
      <c r="AH52" s="142">
        <f>入力シート!AH49</f>
        <v>0</v>
      </c>
      <c r="AI52" s="142">
        <f>入力シート!AI49</f>
        <v>0</v>
      </c>
      <c r="AJ52" s="142">
        <f>入力シート!AJ49</f>
        <v>0</v>
      </c>
      <c r="AK52" s="142">
        <f>入力シート!AK49</f>
        <v>0</v>
      </c>
      <c r="AL52" s="123">
        <f>入力シート!AL49</f>
        <v>0</v>
      </c>
      <c r="AM52" s="124">
        <f>入力シート!AM49</f>
        <v>0</v>
      </c>
      <c r="AN52" s="123">
        <f>入力シート!AN49</f>
        <v>0</v>
      </c>
      <c r="AO52" s="124">
        <f>入力シート!AO49</f>
        <v>0</v>
      </c>
      <c r="AP52" s="123">
        <f>入力シート!AP49</f>
        <v>0</v>
      </c>
      <c r="AQ52" s="124">
        <f>入力シート!AQ49</f>
        <v>0</v>
      </c>
      <c r="AR52" s="123">
        <f>入力シート!AR49</f>
        <v>0</v>
      </c>
      <c r="AS52" s="124">
        <f>入力シート!AS49</f>
        <v>0</v>
      </c>
      <c r="AT52" s="123">
        <f>入力シート!AT49</f>
        <v>0</v>
      </c>
      <c r="AU52" s="146">
        <f>入力シート!AU49</f>
        <v>0</v>
      </c>
      <c r="AV52" s="35"/>
      <c r="AW52" s="35"/>
      <c r="AX52" s="8"/>
      <c r="AY52" s="8"/>
      <c r="AZ52" s="319">
        <v>30</v>
      </c>
      <c r="BA52" s="320"/>
      <c r="BB52" s="457" t="str">
        <f>IFERROR(VLOOKUP($AZ52,WORK!$A$3:$B$42,2,FALSE)," ")</f>
        <v xml:space="preserve"> </v>
      </c>
      <c r="BC52" s="458"/>
      <c r="BD52" s="458"/>
      <c r="BE52" s="458"/>
      <c r="BF52" s="458"/>
      <c r="BG52" s="458"/>
      <c r="BH52" s="459"/>
      <c r="BI52" s="46" t="str">
        <f>IFERROR(VLOOKUP(BB52,$C$25:$AC$64,26,FALSE),"")</f>
        <v/>
      </c>
      <c r="BJ52" s="549">
        <v>30</v>
      </c>
      <c r="BK52" s="550"/>
      <c r="BL52" s="662" t="str">
        <f>IFERROR(VLOOKUP($BJ52,WORK!$D$3:$E$42,2,FALSE)," ")</f>
        <v xml:space="preserve"> </v>
      </c>
      <c r="BM52" s="662"/>
      <c r="BN52" s="662"/>
      <c r="BO52" s="662"/>
      <c r="BP52" s="662"/>
      <c r="BQ52" s="662"/>
      <c r="BR52" s="457"/>
      <c r="BS52" s="46" t="str">
        <f t="shared" si="2"/>
        <v/>
      </c>
      <c r="BT52" s="160" t="s">
        <v>340</v>
      </c>
      <c r="BU52" s="156" t="s">
        <v>336</v>
      </c>
      <c r="BV52" s="470" t="str">
        <f>IFERROR(VLOOKUP(_xlfn.CONCAT(BT52,BU52),WORK!O:P,2,FALSE),"")</f>
        <v/>
      </c>
      <c r="BW52" s="471"/>
      <c r="BX52" s="471"/>
      <c r="BY52" s="471"/>
      <c r="BZ52" s="471"/>
      <c r="CA52" s="471"/>
      <c r="CB52" s="472"/>
      <c r="CC52" s="95" t="str">
        <f t="shared" si="9"/>
        <v/>
      </c>
      <c r="CD52" s="84"/>
      <c r="CE52" s="39">
        <v>10</v>
      </c>
      <c r="CF52" s="31" t="s">
        <v>15</v>
      </c>
      <c r="CG52" s="470" t="str">
        <f>IFERROR(VLOOKUP(_xlfn.CONCAT(CE52,CF52),WORK!T:U,2,FALSE),"")</f>
        <v/>
      </c>
      <c r="CH52" s="471"/>
      <c r="CI52" s="471"/>
      <c r="CJ52" s="471"/>
      <c r="CK52" s="471"/>
      <c r="CL52" s="471"/>
      <c r="CM52" s="472"/>
      <c r="CN52" s="95" t="str">
        <f t="shared" si="3"/>
        <v/>
      </c>
      <c r="CO52" s="84"/>
      <c r="CP52" s="35"/>
      <c r="CQ52" s="35"/>
      <c r="CR52" s="35"/>
      <c r="CS52" s="35"/>
      <c r="CT52" s="35"/>
      <c r="CU52" s="35"/>
      <c r="CV52" s="35"/>
      <c r="CW52" s="35"/>
      <c r="CX52" s="35"/>
      <c r="CY52" s="35"/>
      <c r="CZ52" s="35"/>
      <c r="DA52" s="35"/>
      <c r="DB52" s="35"/>
      <c r="DC52" s="77"/>
      <c r="DD52" s="35"/>
      <c r="DE52" s="35"/>
      <c r="DF52" s="35"/>
      <c r="DG52" s="35"/>
      <c r="DH52" s="35"/>
      <c r="DI52" s="35"/>
      <c r="DJ52" s="35"/>
      <c r="DK52" s="35"/>
      <c r="DL52" s="469"/>
      <c r="DM52" s="2" t="s">
        <v>14</v>
      </c>
      <c r="DN52" s="461" t="str">
        <f>IFERROR(VLOOKUP($DL$43&amp;DM52,WORK!AI:AJ,2,FALSE),"")</f>
        <v/>
      </c>
      <c r="DO52" s="461"/>
      <c r="DP52" s="461"/>
      <c r="DQ52" s="461"/>
      <c r="DR52" s="461"/>
      <c r="DS52" s="461"/>
      <c r="DT52" s="461"/>
      <c r="DU52" s="95" t="str">
        <f t="shared" si="6"/>
        <v/>
      </c>
      <c r="DV52" s="80"/>
      <c r="DW52" s="469"/>
      <c r="DX52" s="2" t="s">
        <v>14</v>
      </c>
      <c r="DY52" s="461" t="str">
        <f>IFERROR(VLOOKUP($DW$43&amp;DX52,WORK!AN:AO,2,FALSE),"")</f>
        <v/>
      </c>
      <c r="DZ52" s="461"/>
      <c r="EA52" s="461"/>
      <c r="EB52" s="461"/>
      <c r="EC52" s="461"/>
      <c r="ED52" s="461"/>
      <c r="EE52" s="461"/>
      <c r="EF52" s="95" t="str">
        <f t="shared" si="7"/>
        <v/>
      </c>
      <c r="EG52" s="83"/>
      <c r="EH52" s="477"/>
      <c r="EI52" s="29">
        <v>6</v>
      </c>
      <c r="EJ52" s="461" t="str">
        <f>IFERROR(VLOOKUP($EH$47&amp;EI52,WORK!AS:AT,2,FALSE),"")</f>
        <v/>
      </c>
      <c r="EK52" s="461"/>
      <c r="EL52" s="461"/>
      <c r="EM52" s="461"/>
      <c r="EN52" s="461"/>
      <c r="EO52" s="461"/>
      <c r="EP52" s="462"/>
      <c r="EQ52" s="95" t="str">
        <f t="shared" si="8"/>
        <v/>
      </c>
      <c r="ER52" s="84"/>
      <c r="ES52" s="35"/>
    </row>
    <row r="53" spans="1:149" ht="18.5" customHeight="1" thickBot="1" x14ac:dyDescent="0.25">
      <c r="A53" s="595">
        <v>29</v>
      </c>
      <c r="B53" s="596"/>
      <c r="C53" s="597">
        <f>入力シート!C50</f>
        <v>0</v>
      </c>
      <c r="D53" s="598"/>
      <c r="E53" s="598"/>
      <c r="F53" s="598"/>
      <c r="G53" s="598"/>
      <c r="H53" s="598"/>
      <c r="I53" s="598"/>
      <c r="J53" s="599">
        <f>入力シート!J50</f>
        <v>0</v>
      </c>
      <c r="K53" s="600"/>
      <c r="L53" s="600"/>
      <c r="M53" s="600"/>
      <c r="N53" s="600"/>
      <c r="O53" s="600"/>
      <c r="P53" s="600"/>
      <c r="Q53" s="600"/>
      <c r="R53" s="601"/>
      <c r="S53" s="602">
        <f>入力シート!S50</f>
        <v>0</v>
      </c>
      <c r="T53" s="603"/>
      <c r="U53" s="604">
        <f>入力シート!U50</f>
        <v>0</v>
      </c>
      <c r="V53" s="605"/>
      <c r="W53" s="605"/>
      <c r="X53" s="614">
        <f>入力シート!X50</f>
        <v>0</v>
      </c>
      <c r="Y53" s="604"/>
      <c r="Z53" s="609">
        <f>入力シート!Z50</f>
        <v>0</v>
      </c>
      <c r="AA53" s="603"/>
      <c r="AB53" s="606" t="str">
        <f>入力シート!AB50</f>
        <v/>
      </c>
      <c r="AC53" s="603"/>
      <c r="AD53" s="123">
        <f>入力シート!AD50</f>
        <v>0</v>
      </c>
      <c r="AE53" s="123">
        <f>入力シート!AE50</f>
        <v>0</v>
      </c>
      <c r="AF53" s="132">
        <f>入力シート!AF50</f>
        <v>0</v>
      </c>
      <c r="AG53" s="132">
        <f>入力シート!AG50</f>
        <v>0</v>
      </c>
      <c r="AH53" s="142">
        <f>入力シート!AH50</f>
        <v>0</v>
      </c>
      <c r="AI53" s="142">
        <f>入力シート!AI50</f>
        <v>0</v>
      </c>
      <c r="AJ53" s="142">
        <f>入力シート!AJ50</f>
        <v>0</v>
      </c>
      <c r="AK53" s="142">
        <f>入力シート!AK50</f>
        <v>0</v>
      </c>
      <c r="AL53" s="123">
        <f>入力シート!AL50</f>
        <v>0</v>
      </c>
      <c r="AM53" s="124">
        <f>入力シート!AM50</f>
        <v>0</v>
      </c>
      <c r="AN53" s="123">
        <f>入力シート!AN50</f>
        <v>0</v>
      </c>
      <c r="AO53" s="124">
        <f>入力シート!AO50</f>
        <v>0</v>
      </c>
      <c r="AP53" s="123">
        <f>入力シート!AP50</f>
        <v>0</v>
      </c>
      <c r="AQ53" s="124">
        <f>入力シート!AQ50</f>
        <v>0</v>
      </c>
      <c r="AR53" s="123">
        <f>入力シート!AR50</f>
        <v>0</v>
      </c>
      <c r="AS53" s="124">
        <f>入力シート!AS50</f>
        <v>0</v>
      </c>
      <c r="AT53" s="123">
        <f>入力シート!AT50</f>
        <v>0</v>
      </c>
      <c r="AU53" s="146">
        <f>入力シート!AU50</f>
        <v>0</v>
      </c>
      <c r="AV53" s="35"/>
      <c r="AW53" s="35"/>
      <c r="AX53" s="8"/>
      <c r="AY53" s="35"/>
      <c r="AZ53" s="35"/>
      <c r="BA53" s="35"/>
      <c r="BB53" s="35"/>
      <c r="BC53" s="35"/>
      <c r="BD53" s="35"/>
      <c r="BE53" s="35"/>
      <c r="BF53" s="35"/>
      <c r="BG53" s="35"/>
      <c r="BH53" s="35"/>
      <c r="BI53" s="35"/>
      <c r="BJ53" s="35"/>
      <c r="BK53" s="35"/>
      <c r="BL53" s="35"/>
      <c r="BM53" s="35"/>
      <c r="BN53" s="35"/>
      <c r="BO53" s="35"/>
      <c r="BP53" s="35"/>
      <c r="BQ53" s="35"/>
      <c r="BR53" s="35"/>
      <c r="BS53" s="35"/>
      <c r="BT53" s="161" t="s">
        <v>341</v>
      </c>
      <c r="BU53" s="154" t="s">
        <v>334</v>
      </c>
      <c r="BV53" s="470" t="str">
        <f>IFERROR(VLOOKUP(_xlfn.CONCAT(BT53,BU53),WORK!O:P,2,FALSE),"")</f>
        <v/>
      </c>
      <c r="BW53" s="471"/>
      <c r="BX53" s="471"/>
      <c r="BY53" s="471"/>
      <c r="BZ53" s="471"/>
      <c r="CA53" s="471"/>
      <c r="CB53" s="472"/>
      <c r="CC53" s="95" t="str">
        <f t="shared" si="9"/>
        <v/>
      </c>
      <c r="CD53" s="82" t="str">
        <f>IF(BV53="","","平均年齢")</f>
        <v/>
      </c>
      <c r="CE53" s="38">
        <v>11</v>
      </c>
      <c r="CF53" s="37">
        <v>1</v>
      </c>
      <c r="CG53" s="470" t="str">
        <f>IFERROR(VLOOKUP(_xlfn.CONCAT(CE53,CF53),WORK!T:U,2,FALSE),"")</f>
        <v/>
      </c>
      <c r="CH53" s="471"/>
      <c r="CI53" s="471"/>
      <c r="CJ53" s="471"/>
      <c r="CK53" s="471"/>
      <c r="CL53" s="471"/>
      <c r="CM53" s="472"/>
      <c r="CN53" s="95" t="str">
        <f t="shared" si="3"/>
        <v/>
      </c>
      <c r="CO53" s="82" t="str">
        <f t="shared" ref="CO53" si="10">IF(CG53="","","平均年齢")</f>
        <v/>
      </c>
      <c r="CP53" s="35"/>
      <c r="CQ53" s="35"/>
      <c r="CR53" s="35"/>
      <c r="CS53" s="35"/>
      <c r="CT53" s="35"/>
      <c r="CU53" s="35"/>
      <c r="CV53" s="35"/>
      <c r="CW53" s="35"/>
      <c r="CX53" s="35"/>
      <c r="CY53" s="35"/>
      <c r="CZ53" s="35"/>
      <c r="DA53" s="35"/>
      <c r="DB53" s="35"/>
      <c r="DC53" s="77"/>
      <c r="DD53" s="35"/>
      <c r="DE53" s="35"/>
      <c r="DF53" s="35"/>
      <c r="DG53" s="35"/>
      <c r="DH53" s="35"/>
      <c r="DI53" s="35"/>
      <c r="DJ53" s="35"/>
      <c r="DK53" s="35"/>
      <c r="DL53" s="469" t="s">
        <v>280</v>
      </c>
      <c r="DM53" s="29">
        <v>1</v>
      </c>
      <c r="DN53" s="489" t="str">
        <f>IFERROR(VLOOKUP($DL$53&amp;DM53,WORK!AI:AJ,2,FALSE),"")</f>
        <v/>
      </c>
      <c r="DO53" s="489"/>
      <c r="DP53" s="489"/>
      <c r="DQ53" s="489"/>
      <c r="DR53" s="489"/>
      <c r="DS53" s="489"/>
      <c r="DT53" s="489"/>
      <c r="DU53" s="95" t="str">
        <f t="shared" si="6"/>
        <v/>
      </c>
      <c r="DV53" s="78" t="str">
        <f>IF(DN53="","","平均年齢")</f>
        <v/>
      </c>
      <c r="DW53" s="469" t="s">
        <v>280</v>
      </c>
      <c r="DX53" s="29">
        <v>1</v>
      </c>
      <c r="DY53" s="461" t="str">
        <f>IFERROR(VLOOKUP($DW$53&amp;DX53,WORK!AN:AO,2,FALSE),"")</f>
        <v/>
      </c>
      <c r="DZ53" s="461"/>
      <c r="EA53" s="461"/>
      <c r="EB53" s="461"/>
      <c r="EC53" s="461"/>
      <c r="ED53" s="461"/>
      <c r="EE53" s="461"/>
      <c r="EF53" s="95" t="str">
        <f t="shared" si="7"/>
        <v/>
      </c>
      <c r="EG53" s="82" t="str">
        <f>IF(DY53="","","平均年齢")</f>
        <v/>
      </c>
      <c r="EH53" s="477"/>
      <c r="EI53" s="29">
        <v>7</v>
      </c>
      <c r="EJ53" s="461" t="str">
        <f>IFERROR(VLOOKUP($EH$47&amp;EI53,WORK!AS:AT,2,FALSE),"")</f>
        <v/>
      </c>
      <c r="EK53" s="461"/>
      <c r="EL53" s="461"/>
      <c r="EM53" s="461"/>
      <c r="EN53" s="461"/>
      <c r="EO53" s="461"/>
      <c r="EP53" s="462"/>
      <c r="EQ53" s="95" t="str">
        <f t="shared" si="8"/>
        <v/>
      </c>
      <c r="ER53" s="84"/>
      <c r="ES53" s="35"/>
    </row>
    <row r="54" spans="1:149" ht="18.5" customHeight="1" thickBot="1" x14ac:dyDescent="0.25">
      <c r="A54" s="595">
        <v>30</v>
      </c>
      <c r="B54" s="596"/>
      <c r="C54" s="597">
        <f>入力シート!C51</f>
        <v>0</v>
      </c>
      <c r="D54" s="598"/>
      <c r="E54" s="598"/>
      <c r="F54" s="598"/>
      <c r="G54" s="598"/>
      <c r="H54" s="598"/>
      <c r="I54" s="598"/>
      <c r="J54" s="599">
        <f>入力シート!J51</f>
        <v>0</v>
      </c>
      <c r="K54" s="600"/>
      <c r="L54" s="600"/>
      <c r="M54" s="600"/>
      <c r="N54" s="600"/>
      <c r="O54" s="600"/>
      <c r="P54" s="600"/>
      <c r="Q54" s="600"/>
      <c r="R54" s="601"/>
      <c r="S54" s="602">
        <f>入力シート!S51</f>
        <v>0</v>
      </c>
      <c r="T54" s="603"/>
      <c r="U54" s="604">
        <f>入力シート!U51</f>
        <v>0</v>
      </c>
      <c r="V54" s="605"/>
      <c r="W54" s="605"/>
      <c r="X54" s="614">
        <f>入力シート!X51</f>
        <v>0</v>
      </c>
      <c r="Y54" s="604"/>
      <c r="Z54" s="609">
        <f>入力シート!Z51</f>
        <v>0</v>
      </c>
      <c r="AA54" s="603"/>
      <c r="AB54" s="606" t="str">
        <f>入力シート!AB51</f>
        <v/>
      </c>
      <c r="AC54" s="603"/>
      <c r="AD54" s="123">
        <f>入力シート!AD51</f>
        <v>0</v>
      </c>
      <c r="AE54" s="123">
        <f>入力シート!AE51</f>
        <v>0</v>
      </c>
      <c r="AF54" s="132">
        <f>入力シート!AF51</f>
        <v>0</v>
      </c>
      <c r="AG54" s="132">
        <f>入力シート!AG51</f>
        <v>0</v>
      </c>
      <c r="AH54" s="142">
        <f>入力シート!AH51</f>
        <v>0</v>
      </c>
      <c r="AI54" s="142">
        <f>入力シート!AI51</f>
        <v>0</v>
      </c>
      <c r="AJ54" s="142">
        <f>入力シート!AJ51</f>
        <v>0</v>
      </c>
      <c r="AK54" s="142">
        <f>入力シート!AK51</f>
        <v>0</v>
      </c>
      <c r="AL54" s="123">
        <f>入力シート!AL51</f>
        <v>0</v>
      </c>
      <c r="AM54" s="124">
        <f>入力シート!AM51</f>
        <v>0</v>
      </c>
      <c r="AN54" s="123">
        <f>入力シート!AN51</f>
        <v>0</v>
      </c>
      <c r="AO54" s="124">
        <f>入力シート!AO51</f>
        <v>0</v>
      </c>
      <c r="AP54" s="123">
        <f>入力シート!AP51</f>
        <v>0</v>
      </c>
      <c r="AQ54" s="124">
        <f>入力シート!AQ51</f>
        <v>0</v>
      </c>
      <c r="AR54" s="123">
        <f>入力シート!AR51</f>
        <v>0</v>
      </c>
      <c r="AS54" s="124">
        <f>入力シート!AS51</f>
        <v>0</v>
      </c>
      <c r="AT54" s="123">
        <f>入力シート!AT51</f>
        <v>0</v>
      </c>
      <c r="AU54" s="146">
        <f>入力シート!AU51</f>
        <v>0</v>
      </c>
      <c r="AV54" s="35"/>
      <c r="AW54" s="35"/>
      <c r="AX54" s="8"/>
      <c r="AY54" s="35"/>
      <c r="AZ54" s="463" t="s">
        <v>330</v>
      </c>
      <c r="BA54" s="464"/>
      <c r="BB54" s="464"/>
      <c r="BC54" s="464"/>
      <c r="BD54" s="464"/>
      <c r="BE54" s="464"/>
      <c r="BF54" s="464"/>
      <c r="BG54" s="464"/>
      <c r="BH54" s="464"/>
      <c r="BI54" s="464"/>
      <c r="BJ54" s="464"/>
      <c r="BK54" s="464"/>
      <c r="BL54" s="464"/>
      <c r="BM54" s="464"/>
      <c r="BN54" s="464"/>
      <c r="BO54" s="464"/>
      <c r="BP54" s="464"/>
      <c r="BQ54" s="464"/>
      <c r="BR54" s="464"/>
      <c r="BS54" s="465"/>
      <c r="BT54" s="159" t="s">
        <v>341</v>
      </c>
      <c r="BU54" s="155" t="s">
        <v>335</v>
      </c>
      <c r="BV54" s="470" t="str">
        <f>IFERROR(VLOOKUP(_xlfn.CONCAT(BT54,BU54),WORK!O:P,2,FALSE),"")</f>
        <v/>
      </c>
      <c r="BW54" s="471"/>
      <c r="BX54" s="471"/>
      <c r="BY54" s="471"/>
      <c r="BZ54" s="471"/>
      <c r="CA54" s="471"/>
      <c r="CB54" s="472"/>
      <c r="CC54" s="95" t="str">
        <f t="shared" si="9"/>
        <v/>
      </c>
      <c r="CD54" s="84" t="str">
        <f>IFERROR(ROUNDDOWN(AVERAGE(CC53,CC54),0),"")</f>
        <v/>
      </c>
      <c r="CE54" s="94">
        <v>11</v>
      </c>
      <c r="CF54" s="93">
        <v>2</v>
      </c>
      <c r="CG54" s="470" t="str">
        <f>IFERROR(VLOOKUP(_xlfn.CONCAT(CE54,CF54),WORK!T:U,2,FALSE),"")</f>
        <v/>
      </c>
      <c r="CH54" s="471"/>
      <c r="CI54" s="471"/>
      <c r="CJ54" s="471"/>
      <c r="CK54" s="471"/>
      <c r="CL54" s="471"/>
      <c r="CM54" s="472"/>
      <c r="CN54" s="95" t="str">
        <f t="shared" si="3"/>
        <v/>
      </c>
      <c r="CO54" s="84" t="str">
        <f t="shared" ref="CO54" si="11">IFERROR(ROUNDDOWN(AVERAGE(CN53,CN54),0),"")</f>
        <v/>
      </c>
      <c r="CP54" s="35"/>
      <c r="CQ54" s="35"/>
      <c r="CR54" s="35"/>
      <c r="CS54" s="35"/>
      <c r="CT54" s="35"/>
      <c r="CU54" s="35"/>
      <c r="CV54" s="35"/>
      <c r="CW54" s="35"/>
      <c r="CX54" s="35"/>
      <c r="CY54" s="35"/>
      <c r="CZ54" s="35"/>
      <c r="DA54" s="35"/>
      <c r="DB54" s="35"/>
      <c r="DC54" s="77"/>
      <c r="DD54" s="35"/>
      <c r="DE54" s="35"/>
      <c r="DF54" s="35"/>
      <c r="DG54" s="35"/>
      <c r="DH54" s="35"/>
      <c r="DI54" s="35"/>
      <c r="DJ54" s="35"/>
      <c r="DK54" s="35"/>
      <c r="DL54" s="469"/>
      <c r="DM54" s="29">
        <v>2</v>
      </c>
      <c r="DN54" s="461" t="str">
        <f>IFERROR(VLOOKUP($DL$53&amp;DM54,WORK!AI:AJ,2,FALSE),"")</f>
        <v/>
      </c>
      <c r="DO54" s="461"/>
      <c r="DP54" s="461"/>
      <c r="DQ54" s="461"/>
      <c r="DR54" s="461"/>
      <c r="DS54" s="461"/>
      <c r="DT54" s="461"/>
      <c r="DU54" s="95" t="str">
        <f t="shared" si="6"/>
        <v/>
      </c>
      <c r="DV54" s="35" t="str">
        <f>IFERROR(ROUNDDOWN(AVERAGE(DU53:DU60),0),"")</f>
        <v/>
      </c>
      <c r="DW54" s="469"/>
      <c r="DX54" s="29">
        <v>2</v>
      </c>
      <c r="DY54" s="470" t="str">
        <f>IFERROR(VLOOKUP($DW$53&amp;DX54,WORK!AN:AO,2,FALSE),"")</f>
        <v/>
      </c>
      <c r="DZ54" s="471"/>
      <c r="EA54" s="471"/>
      <c r="EB54" s="471"/>
      <c r="EC54" s="471"/>
      <c r="ED54" s="471"/>
      <c r="EE54" s="472"/>
      <c r="EF54" s="95" t="str">
        <f t="shared" si="7"/>
        <v/>
      </c>
      <c r="EG54" s="84" t="str">
        <f>IFERROR(ROUNDDOWN(AVERAGE(EF53:EF60),0),"")</f>
        <v/>
      </c>
      <c r="EH54" s="477"/>
      <c r="EI54" s="29">
        <v>8</v>
      </c>
      <c r="EJ54" s="461" t="str">
        <f>IFERROR(VLOOKUP($EH$47&amp;EI54,WORK!AS:AT,2,FALSE),"")</f>
        <v/>
      </c>
      <c r="EK54" s="461"/>
      <c r="EL54" s="461"/>
      <c r="EM54" s="461"/>
      <c r="EN54" s="461"/>
      <c r="EO54" s="461"/>
      <c r="EP54" s="462"/>
      <c r="EQ54" s="95" t="str">
        <f t="shared" si="8"/>
        <v/>
      </c>
      <c r="ER54" s="84"/>
      <c r="ES54" s="35"/>
    </row>
    <row r="55" spans="1:149" ht="18.5" customHeight="1" thickBot="1" x14ac:dyDescent="0.25">
      <c r="A55" s="595">
        <v>31</v>
      </c>
      <c r="B55" s="596"/>
      <c r="C55" s="597">
        <f>入力シート!C52</f>
        <v>0</v>
      </c>
      <c r="D55" s="598"/>
      <c r="E55" s="598"/>
      <c r="F55" s="598"/>
      <c r="G55" s="598"/>
      <c r="H55" s="598"/>
      <c r="I55" s="598"/>
      <c r="J55" s="599">
        <f>入力シート!J52</f>
        <v>0</v>
      </c>
      <c r="K55" s="600"/>
      <c r="L55" s="600"/>
      <c r="M55" s="600"/>
      <c r="N55" s="600"/>
      <c r="O55" s="600"/>
      <c r="P55" s="600"/>
      <c r="Q55" s="600"/>
      <c r="R55" s="601"/>
      <c r="S55" s="602">
        <f>入力シート!S52</f>
        <v>0</v>
      </c>
      <c r="T55" s="603"/>
      <c r="U55" s="604">
        <f>入力シート!U52</f>
        <v>0</v>
      </c>
      <c r="V55" s="605"/>
      <c r="W55" s="605"/>
      <c r="X55" s="614">
        <f>入力シート!X52</f>
        <v>0</v>
      </c>
      <c r="Y55" s="604"/>
      <c r="Z55" s="609">
        <f>入力シート!Z52</f>
        <v>0</v>
      </c>
      <c r="AA55" s="603"/>
      <c r="AB55" s="606" t="str">
        <f>入力シート!AB52</f>
        <v/>
      </c>
      <c r="AC55" s="603"/>
      <c r="AD55" s="123">
        <f>入力シート!AD52</f>
        <v>0</v>
      </c>
      <c r="AE55" s="123">
        <f>入力シート!AE52</f>
        <v>0</v>
      </c>
      <c r="AF55" s="132">
        <f>入力シート!AF52</f>
        <v>0</v>
      </c>
      <c r="AG55" s="132">
        <f>入力シート!AG52</f>
        <v>0</v>
      </c>
      <c r="AH55" s="142">
        <f>入力シート!AH52</f>
        <v>0</v>
      </c>
      <c r="AI55" s="142">
        <f>入力シート!AI52</f>
        <v>0</v>
      </c>
      <c r="AJ55" s="142">
        <f>入力シート!AJ52</f>
        <v>0</v>
      </c>
      <c r="AK55" s="142">
        <f>入力シート!AK52</f>
        <v>0</v>
      </c>
      <c r="AL55" s="123">
        <f>入力シート!AL52</f>
        <v>0</v>
      </c>
      <c r="AM55" s="124">
        <f>入力シート!AM52</f>
        <v>0</v>
      </c>
      <c r="AN55" s="123">
        <f>入力シート!AN52</f>
        <v>0</v>
      </c>
      <c r="AO55" s="124">
        <f>入力シート!AO52</f>
        <v>0</v>
      </c>
      <c r="AP55" s="123">
        <f>入力シート!AP52</f>
        <v>0</v>
      </c>
      <c r="AQ55" s="124">
        <f>入力シート!AQ52</f>
        <v>0</v>
      </c>
      <c r="AR55" s="123">
        <f>入力シート!AR52</f>
        <v>0</v>
      </c>
      <c r="AS55" s="124">
        <f>入力シート!AS52</f>
        <v>0</v>
      </c>
      <c r="AT55" s="123">
        <f>入力シート!AT52</f>
        <v>0</v>
      </c>
      <c r="AU55" s="146">
        <f>入力シート!AU52</f>
        <v>0</v>
      </c>
      <c r="AV55" s="35"/>
      <c r="AW55" s="35"/>
      <c r="AX55" s="8"/>
      <c r="AY55" s="35"/>
      <c r="AZ55" s="302" t="s">
        <v>220</v>
      </c>
      <c r="BA55" s="303"/>
      <c r="BB55" s="303"/>
      <c r="BC55" s="303"/>
      <c r="BD55" s="303"/>
      <c r="BE55" s="303"/>
      <c r="BF55" s="303"/>
      <c r="BG55" s="303"/>
      <c r="BH55" s="466"/>
      <c r="BI55" s="75" t="s">
        <v>219</v>
      </c>
      <c r="BJ55" s="302" t="s">
        <v>221</v>
      </c>
      <c r="BK55" s="303"/>
      <c r="BL55" s="303"/>
      <c r="BM55" s="303"/>
      <c r="BN55" s="303"/>
      <c r="BO55" s="303"/>
      <c r="BP55" s="303"/>
      <c r="BQ55" s="303"/>
      <c r="BR55" s="466"/>
      <c r="BS55" s="75" t="s">
        <v>219</v>
      </c>
      <c r="BT55" s="160" t="s">
        <v>341</v>
      </c>
      <c r="BU55" s="156" t="s">
        <v>336</v>
      </c>
      <c r="BV55" s="470" t="str">
        <f>IFERROR(VLOOKUP(_xlfn.CONCAT(BT55,BU55),WORK!O:P,2,FALSE),"")</f>
        <v/>
      </c>
      <c r="BW55" s="471"/>
      <c r="BX55" s="471"/>
      <c r="BY55" s="471"/>
      <c r="BZ55" s="471"/>
      <c r="CA55" s="471"/>
      <c r="CB55" s="472"/>
      <c r="CC55" s="95" t="str">
        <f t="shared" si="9"/>
        <v/>
      </c>
      <c r="CD55" s="84"/>
      <c r="CE55" s="39">
        <v>11</v>
      </c>
      <c r="CF55" s="31" t="s">
        <v>15</v>
      </c>
      <c r="CG55" s="470" t="str">
        <f>IFERROR(VLOOKUP(_xlfn.CONCAT(CE55,CF55),WORK!T:U,2,FALSE),"")</f>
        <v/>
      </c>
      <c r="CH55" s="471"/>
      <c r="CI55" s="471"/>
      <c r="CJ55" s="471"/>
      <c r="CK55" s="471"/>
      <c r="CL55" s="471"/>
      <c r="CM55" s="472"/>
      <c r="CN55" s="95" t="str">
        <f t="shared" si="3"/>
        <v/>
      </c>
      <c r="CO55" s="84"/>
      <c r="CP55" s="35"/>
      <c r="CQ55" s="35"/>
      <c r="CR55" s="77"/>
      <c r="CS55" s="35"/>
      <c r="CT55" s="35"/>
      <c r="CU55" s="35"/>
      <c r="CV55" s="35"/>
      <c r="CW55" s="35"/>
      <c r="CX55" s="35"/>
      <c r="CY55" s="35"/>
      <c r="CZ55" s="35"/>
      <c r="DA55" s="35"/>
      <c r="DB55" s="35"/>
      <c r="DC55" s="77"/>
      <c r="DD55" s="35"/>
      <c r="DE55" s="35"/>
      <c r="DF55" s="35"/>
      <c r="DG55" s="35"/>
      <c r="DH55" s="35"/>
      <c r="DI55" s="35"/>
      <c r="DJ55" s="35"/>
      <c r="DK55" s="35"/>
      <c r="DL55" s="469"/>
      <c r="DM55" s="29">
        <v>3</v>
      </c>
      <c r="DN55" s="461" t="str">
        <f>IFERROR(VLOOKUP($DL$53&amp;DM55,WORK!AI:AJ,2,FALSE),"")</f>
        <v/>
      </c>
      <c r="DO55" s="461"/>
      <c r="DP55" s="461"/>
      <c r="DQ55" s="461"/>
      <c r="DR55" s="461"/>
      <c r="DS55" s="461"/>
      <c r="DT55" s="461"/>
      <c r="DU55" s="95" t="str">
        <f t="shared" si="6"/>
        <v/>
      </c>
      <c r="DV55" s="79"/>
      <c r="DW55" s="469"/>
      <c r="DX55" s="29">
        <v>3</v>
      </c>
      <c r="DY55" s="470" t="str">
        <f>IFERROR(VLOOKUP($DW$53&amp;DX55,WORK!AN:AO,2,FALSE),"")</f>
        <v/>
      </c>
      <c r="DZ55" s="471"/>
      <c r="EA55" s="471"/>
      <c r="EB55" s="471"/>
      <c r="EC55" s="471"/>
      <c r="ED55" s="471"/>
      <c r="EE55" s="472"/>
      <c r="EF55" s="95" t="str">
        <f t="shared" si="7"/>
        <v/>
      </c>
      <c r="EG55" s="79"/>
      <c r="EH55" s="477"/>
      <c r="EI55" s="29">
        <v>9</v>
      </c>
      <c r="EJ55" s="461" t="str">
        <f>IFERROR(VLOOKUP($EH$47&amp;EI55,WORK!AS:AT,2,FALSE),"")</f>
        <v/>
      </c>
      <c r="EK55" s="461"/>
      <c r="EL55" s="461"/>
      <c r="EM55" s="461"/>
      <c r="EN55" s="461"/>
      <c r="EO55" s="461"/>
      <c r="EP55" s="462"/>
      <c r="EQ55" s="95" t="str">
        <f t="shared" si="8"/>
        <v/>
      </c>
      <c r="ER55" s="84"/>
      <c r="ES55" s="35"/>
    </row>
    <row r="56" spans="1:149" ht="18.5" customHeight="1" thickTop="1" x14ac:dyDescent="0.2">
      <c r="A56" s="595">
        <v>32</v>
      </c>
      <c r="B56" s="596"/>
      <c r="C56" s="597">
        <f>入力シート!C53</f>
        <v>0</v>
      </c>
      <c r="D56" s="598"/>
      <c r="E56" s="598"/>
      <c r="F56" s="598"/>
      <c r="G56" s="598"/>
      <c r="H56" s="598"/>
      <c r="I56" s="598"/>
      <c r="J56" s="599">
        <f>入力シート!J53</f>
        <v>0</v>
      </c>
      <c r="K56" s="600"/>
      <c r="L56" s="600"/>
      <c r="M56" s="600"/>
      <c r="N56" s="600"/>
      <c r="O56" s="600"/>
      <c r="P56" s="600"/>
      <c r="Q56" s="600"/>
      <c r="R56" s="601"/>
      <c r="S56" s="602">
        <f>入力シート!S53</f>
        <v>0</v>
      </c>
      <c r="T56" s="603"/>
      <c r="U56" s="604">
        <f>入力シート!U53</f>
        <v>0</v>
      </c>
      <c r="V56" s="605"/>
      <c r="W56" s="605"/>
      <c r="X56" s="614">
        <f>入力シート!X53</f>
        <v>0</v>
      </c>
      <c r="Y56" s="604"/>
      <c r="Z56" s="609">
        <f>入力シート!Z53</f>
        <v>0</v>
      </c>
      <c r="AA56" s="603"/>
      <c r="AB56" s="606" t="str">
        <f>入力シート!AB53</f>
        <v/>
      </c>
      <c r="AC56" s="603"/>
      <c r="AD56" s="123">
        <f>入力シート!AD53</f>
        <v>0</v>
      </c>
      <c r="AE56" s="123">
        <f>入力シート!AE53</f>
        <v>0</v>
      </c>
      <c r="AF56" s="132">
        <f>入力シート!AF53</f>
        <v>0</v>
      </c>
      <c r="AG56" s="132">
        <f>入力シート!AG53</f>
        <v>0</v>
      </c>
      <c r="AH56" s="142">
        <f>入力シート!AH53</f>
        <v>0</v>
      </c>
      <c r="AI56" s="142">
        <f>入力シート!AI53</f>
        <v>0</v>
      </c>
      <c r="AJ56" s="142">
        <f>入力シート!AJ53</f>
        <v>0</v>
      </c>
      <c r="AK56" s="142">
        <f>入力シート!AK53</f>
        <v>0</v>
      </c>
      <c r="AL56" s="123">
        <f>入力シート!AL53</f>
        <v>0</v>
      </c>
      <c r="AM56" s="124">
        <f>入力シート!AM53</f>
        <v>0</v>
      </c>
      <c r="AN56" s="123">
        <f>入力シート!AN53</f>
        <v>0</v>
      </c>
      <c r="AO56" s="124">
        <f>入力シート!AO53</f>
        <v>0</v>
      </c>
      <c r="AP56" s="123">
        <f>入力シート!AP53</f>
        <v>0</v>
      </c>
      <c r="AQ56" s="124">
        <f>入力シート!AQ53</f>
        <v>0</v>
      </c>
      <c r="AR56" s="123">
        <f>入力シート!AR53</f>
        <v>0</v>
      </c>
      <c r="AS56" s="124">
        <f>入力シート!AS53</f>
        <v>0</v>
      </c>
      <c r="AT56" s="123">
        <f>入力シート!AT53</f>
        <v>0</v>
      </c>
      <c r="AU56" s="146">
        <f>入力シート!AU53</f>
        <v>0</v>
      </c>
      <c r="AV56" s="35"/>
      <c r="AW56" s="35"/>
      <c r="AX56" s="8"/>
      <c r="AY56" s="35"/>
      <c r="AZ56" s="305">
        <v>1</v>
      </c>
      <c r="BA56" s="306"/>
      <c r="BB56" s="592" t="str">
        <f>IFERROR(VLOOKUP($AZ56,WORK!G:H,2,FALSE)," ")</f>
        <v xml:space="preserve"> </v>
      </c>
      <c r="BC56" s="593"/>
      <c r="BD56" s="593"/>
      <c r="BE56" s="593"/>
      <c r="BF56" s="593"/>
      <c r="BG56" s="593"/>
      <c r="BH56" s="594"/>
      <c r="BI56" s="44" t="str">
        <f>IFERROR(VLOOKUP(BB56,$C$25:$AC$64,26,FALSE)," ")</f>
        <v xml:space="preserve"> </v>
      </c>
      <c r="BJ56" s="305">
        <v>1</v>
      </c>
      <c r="BK56" s="306"/>
      <c r="BL56" s="654" t="str">
        <f>IFERROR(VLOOKUP($BJ56,WORK!J:K,2,FALSE)," ")</f>
        <v xml:space="preserve"> </v>
      </c>
      <c r="BM56" s="654"/>
      <c r="BN56" s="654"/>
      <c r="BO56" s="654"/>
      <c r="BP56" s="654"/>
      <c r="BQ56" s="654"/>
      <c r="BR56" s="592"/>
      <c r="BS56" s="44" t="str">
        <f>IFERROR(VLOOKUP(BL56,$C$25:$AC$64,26,FALSE)," ")</f>
        <v xml:space="preserve"> </v>
      </c>
      <c r="BT56" s="161" t="s">
        <v>342</v>
      </c>
      <c r="BU56" s="154" t="s">
        <v>334</v>
      </c>
      <c r="BV56" s="470" t="str">
        <f>IFERROR(VLOOKUP(_xlfn.CONCAT(BT56,BU56),WORK!O:P,2,FALSE),"")</f>
        <v/>
      </c>
      <c r="BW56" s="471"/>
      <c r="BX56" s="471"/>
      <c r="BY56" s="471"/>
      <c r="BZ56" s="471"/>
      <c r="CA56" s="471"/>
      <c r="CB56" s="472"/>
      <c r="CC56" s="95" t="str">
        <f t="shared" si="9"/>
        <v/>
      </c>
      <c r="CD56" s="82" t="str">
        <f>IF(BV56="","","平均年齢")</f>
        <v/>
      </c>
      <c r="CE56" s="38">
        <v>12</v>
      </c>
      <c r="CF56" s="37">
        <v>1</v>
      </c>
      <c r="CG56" s="470" t="str">
        <f>IFERROR(VLOOKUP(_xlfn.CONCAT(CE56,CF56),WORK!T:U,2,FALSE),"")</f>
        <v/>
      </c>
      <c r="CH56" s="471"/>
      <c r="CI56" s="471"/>
      <c r="CJ56" s="471"/>
      <c r="CK56" s="471"/>
      <c r="CL56" s="471"/>
      <c r="CM56" s="472"/>
      <c r="CN56" s="95" t="str">
        <f t="shared" si="3"/>
        <v/>
      </c>
      <c r="CO56" s="82" t="str">
        <f t="shared" ref="CO56" si="12">IF(CG56="","","平均年齢")</f>
        <v/>
      </c>
      <c r="CP56" s="35"/>
      <c r="CQ56" s="35"/>
      <c r="CR56" s="77"/>
      <c r="CS56" s="35"/>
      <c r="CT56" s="35"/>
      <c r="CU56" s="35"/>
      <c r="CV56" s="35"/>
      <c r="CW56" s="35"/>
      <c r="CX56" s="35"/>
      <c r="CY56" s="35"/>
      <c r="CZ56" s="35"/>
      <c r="DA56" s="35"/>
      <c r="DB56" s="35"/>
      <c r="DC56" s="77"/>
      <c r="DD56" s="35"/>
      <c r="DE56" s="35"/>
      <c r="DF56" s="35"/>
      <c r="DG56" s="35"/>
      <c r="DH56" s="35"/>
      <c r="DI56" s="35"/>
      <c r="DJ56" s="35"/>
      <c r="DK56" s="35"/>
      <c r="DL56" s="469"/>
      <c r="DM56" s="29">
        <v>4</v>
      </c>
      <c r="DN56" s="461" t="str">
        <f>IFERROR(VLOOKUP($DL$53&amp;DM56,WORK!AI:AJ,2,FALSE),"")</f>
        <v/>
      </c>
      <c r="DO56" s="461"/>
      <c r="DP56" s="461"/>
      <c r="DQ56" s="461"/>
      <c r="DR56" s="461"/>
      <c r="DS56" s="461"/>
      <c r="DT56" s="461"/>
      <c r="DU56" s="95" t="str">
        <f t="shared" si="6"/>
        <v/>
      </c>
      <c r="DV56" s="35"/>
      <c r="DW56" s="469"/>
      <c r="DX56" s="29">
        <v>4</v>
      </c>
      <c r="DY56" s="470" t="str">
        <f>IFERROR(VLOOKUP($DW$53&amp;DX56,WORK!AN:AO,2,FALSE),"")</f>
        <v/>
      </c>
      <c r="DZ56" s="471"/>
      <c r="EA56" s="471"/>
      <c r="EB56" s="471"/>
      <c r="EC56" s="471"/>
      <c r="ED56" s="471"/>
      <c r="EE56" s="472"/>
      <c r="EF56" s="95" t="str">
        <f t="shared" si="7"/>
        <v/>
      </c>
      <c r="EG56" s="85"/>
      <c r="EH56" s="477"/>
      <c r="EI56" s="29">
        <v>10</v>
      </c>
      <c r="EJ56" s="461" t="str">
        <f>IFERROR(VLOOKUP($EH$47&amp;EI56,WORK!AS:AT,2,FALSE),"")</f>
        <v/>
      </c>
      <c r="EK56" s="461"/>
      <c r="EL56" s="461"/>
      <c r="EM56" s="461"/>
      <c r="EN56" s="461"/>
      <c r="EO56" s="461"/>
      <c r="EP56" s="462"/>
      <c r="EQ56" s="95" t="str">
        <f t="shared" si="8"/>
        <v/>
      </c>
      <c r="ER56" s="84"/>
      <c r="ES56" s="35"/>
    </row>
    <row r="57" spans="1:149" ht="18.5" customHeight="1" x14ac:dyDescent="0.2">
      <c r="A57" s="595">
        <v>33</v>
      </c>
      <c r="B57" s="596"/>
      <c r="C57" s="597">
        <f>入力シート!C54</f>
        <v>0</v>
      </c>
      <c r="D57" s="598"/>
      <c r="E57" s="598"/>
      <c r="F57" s="598"/>
      <c r="G57" s="598"/>
      <c r="H57" s="598"/>
      <c r="I57" s="598"/>
      <c r="J57" s="599">
        <f>入力シート!J54</f>
        <v>0</v>
      </c>
      <c r="K57" s="600"/>
      <c r="L57" s="600"/>
      <c r="M57" s="600"/>
      <c r="N57" s="600"/>
      <c r="O57" s="600"/>
      <c r="P57" s="600"/>
      <c r="Q57" s="600"/>
      <c r="R57" s="601"/>
      <c r="S57" s="602">
        <f>入力シート!S54</f>
        <v>0</v>
      </c>
      <c r="T57" s="603"/>
      <c r="U57" s="604">
        <f>入力シート!U54</f>
        <v>0</v>
      </c>
      <c r="V57" s="605"/>
      <c r="W57" s="605"/>
      <c r="X57" s="614">
        <f>入力シート!X54</f>
        <v>0</v>
      </c>
      <c r="Y57" s="604"/>
      <c r="Z57" s="609">
        <f>入力シート!Z54</f>
        <v>0</v>
      </c>
      <c r="AA57" s="603"/>
      <c r="AB57" s="606" t="str">
        <f>入力シート!AB54</f>
        <v/>
      </c>
      <c r="AC57" s="603"/>
      <c r="AD57" s="123">
        <f>入力シート!AD54</f>
        <v>0</v>
      </c>
      <c r="AE57" s="123">
        <f>入力シート!AE54</f>
        <v>0</v>
      </c>
      <c r="AF57" s="132">
        <f>入力シート!AF54</f>
        <v>0</v>
      </c>
      <c r="AG57" s="132">
        <f>入力シート!AG54</f>
        <v>0</v>
      </c>
      <c r="AH57" s="142">
        <f>入力シート!AH54</f>
        <v>0</v>
      </c>
      <c r="AI57" s="142">
        <f>入力シート!AI54</f>
        <v>0</v>
      </c>
      <c r="AJ57" s="142">
        <f>入力シート!AJ54</f>
        <v>0</v>
      </c>
      <c r="AK57" s="142">
        <f>入力シート!AK54</f>
        <v>0</v>
      </c>
      <c r="AL57" s="123">
        <f>入力シート!AL54</f>
        <v>0</v>
      </c>
      <c r="AM57" s="124">
        <f>入力シート!AM54</f>
        <v>0</v>
      </c>
      <c r="AN57" s="123">
        <f>入力シート!AN54</f>
        <v>0</v>
      </c>
      <c r="AO57" s="124">
        <f>入力シート!AO54</f>
        <v>0</v>
      </c>
      <c r="AP57" s="123">
        <f>入力シート!AP54</f>
        <v>0</v>
      </c>
      <c r="AQ57" s="124">
        <f>入力シート!AQ54</f>
        <v>0</v>
      </c>
      <c r="AR57" s="123">
        <f>入力シート!AR54</f>
        <v>0</v>
      </c>
      <c r="AS57" s="124">
        <f>入力シート!AS54</f>
        <v>0</v>
      </c>
      <c r="AT57" s="123">
        <f>入力シート!AT54</f>
        <v>0</v>
      </c>
      <c r="AU57" s="146">
        <f>入力シート!AU54</f>
        <v>0</v>
      </c>
      <c r="AV57" s="35"/>
      <c r="AW57" s="35"/>
      <c r="AX57" s="8"/>
      <c r="AY57" s="35"/>
      <c r="AZ57" s="314">
        <v>2</v>
      </c>
      <c r="BA57" s="315"/>
      <c r="BB57" s="321" t="str">
        <f>IFERROR(VLOOKUP($AZ57,WORK!G:H,2,FALSE)," ")</f>
        <v xml:space="preserve"> </v>
      </c>
      <c r="BC57" s="322"/>
      <c r="BD57" s="322"/>
      <c r="BE57" s="322"/>
      <c r="BF57" s="322"/>
      <c r="BG57" s="322"/>
      <c r="BH57" s="460"/>
      <c r="BI57" s="45" t="str">
        <f t="shared" ref="BI57:BI62" si="13">IFERROR(VLOOKUP(BB57,$C$25:$AC$64,26,FALSE)," ")</f>
        <v xml:space="preserve"> </v>
      </c>
      <c r="BJ57" s="314">
        <v>2</v>
      </c>
      <c r="BK57" s="315"/>
      <c r="BL57" s="321" t="str">
        <f>IFERROR(VLOOKUP($BJ57,WORK!J:K,2,FALSE)," ")</f>
        <v xml:space="preserve"> </v>
      </c>
      <c r="BM57" s="322"/>
      <c r="BN57" s="322"/>
      <c r="BO57" s="322"/>
      <c r="BP57" s="322"/>
      <c r="BQ57" s="322"/>
      <c r="BR57" s="460"/>
      <c r="BS57" s="45" t="str">
        <f t="shared" ref="BS57:BS62" si="14">IFERROR(VLOOKUP(BL57,$C$25:$AC$64,26,FALSE)," ")</f>
        <v xml:space="preserve"> </v>
      </c>
      <c r="BT57" s="159" t="s">
        <v>342</v>
      </c>
      <c r="BU57" s="155" t="s">
        <v>335</v>
      </c>
      <c r="BV57" s="470" t="str">
        <f>IFERROR(VLOOKUP(_xlfn.CONCAT(BT57,BU57),WORK!O:P,2,FALSE),"")</f>
        <v/>
      </c>
      <c r="BW57" s="471"/>
      <c r="BX57" s="471"/>
      <c r="BY57" s="471"/>
      <c r="BZ57" s="471"/>
      <c r="CA57" s="471"/>
      <c r="CB57" s="472"/>
      <c r="CC57" s="95" t="str">
        <f t="shared" si="9"/>
        <v/>
      </c>
      <c r="CD57" s="84" t="str">
        <f>IFERROR(ROUNDDOWN(AVERAGE(CC56,CC57),0),"")</f>
        <v/>
      </c>
      <c r="CE57" s="94">
        <v>12</v>
      </c>
      <c r="CF57" s="93">
        <v>2</v>
      </c>
      <c r="CG57" s="470" t="str">
        <f>IFERROR(VLOOKUP(_xlfn.CONCAT(CE57,CF57),WORK!T:U,2,FALSE),"")</f>
        <v/>
      </c>
      <c r="CH57" s="471"/>
      <c r="CI57" s="471"/>
      <c r="CJ57" s="471"/>
      <c r="CK57" s="471"/>
      <c r="CL57" s="471"/>
      <c r="CM57" s="472"/>
      <c r="CN57" s="95" t="str">
        <f t="shared" si="3"/>
        <v/>
      </c>
      <c r="CO57" s="84" t="str">
        <f t="shared" ref="CO57" si="15">IFERROR(ROUNDDOWN(AVERAGE(CN56,CN57),0),"")</f>
        <v/>
      </c>
      <c r="CP57" s="35"/>
      <c r="CQ57" s="35"/>
      <c r="CR57" s="77"/>
      <c r="CS57" s="35"/>
      <c r="CT57" s="35"/>
      <c r="CU57" s="35"/>
      <c r="CV57" s="35"/>
      <c r="CW57" s="35"/>
      <c r="CX57" s="35"/>
      <c r="CY57" s="35"/>
      <c r="CZ57" s="35"/>
      <c r="DA57" s="35"/>
      <c r="DB57" s="35"/>
      <c r="DC57" s="77"/>
      <c r="DD57" s="35"/>
      <c r="DE57" s="35"/>
      <c r="DF57" s="35"/>
      <c r="DG57" s="35"/>
      <c r="DH57" s="35"/>
      <c r="DI57" s="35"/>
      <c r="DJ57" s="35"/>
      <c r="DK57" s="35"/>
      <c r="DL57" s="469"/>
      <c r="DM57" s="29">
        <v>5</v>
      </c>
      <c r="DN57" s="461" t="str">
        <f>IFERROR(VLOOKUP($DL$53&amp;DM57,WORK!AI:AJ,2,FALSE),"")</f>
        <v/>
      </c>
      <c r="DO57" s="461"/>
      <c r="DP57" s="461"/>
      <c r="DQ57" s="461"/>
      <c r="DR57" s="461"/>
      <c r="DS57" s="461"/>
      <c r="DT57" s="461"/>
      <c r="DU57" s="95" t="str">
        <f t="shared" si="6"/>
        <v/>
      </c>
      <c r="DV57" s="79"/>
      <c r="DW57" s="469"/>
      <c r="DX57" s="29">
        <v>5</v>
      </c>
      <c r="DY57" s="470" t="str">
        <f>IFERROR(VLOOKUP($DW$53&amp;DX57,WORK!AN:AO,2,FALSE),"")</f>
        <v/>
      </c>
      <c r="DZ57" s="471"/>
      <c r="EA57" s="471"/>
      <c r="EB57" s="471"/>
      <c r="EC57" s="471"/>
      <c r="ED57" s="471"/>
      <c r="EE57" s="472"/>
      <c r="EF57" s="95" t="str">
        <f t="shared" si="7"/>
        <v/>
      </c>
      <c r="EG57" s="84"/>
      <c r="EH57" s="477"/>
      <c r="EI57" s="2" t="s">
        <v>13</v>
      </c>
      <c r="EJ57" s="461" t="str">
        <f>IFERROR(VLOOKUP($EH$47&amp;EI57,WORK!AS:AT,2,FALSE),"")</f>
        <v/>
      </c>
      <c r="EK57" s="461"/>
      <c r="EL57" s="461"/>
      <c r="EM57" s="461"/>
      <c r="EN57" s="461"/>
      <c r="EO57" s="461"/>
      <c r="EP57" s="462"/>
      <c r="EQ57" s="95" t="str">
        <f t="shared" si="8"/>
        <v/>
      </c>
      <c r="ER57" s="84"/>
      <c r="ES57" s="35"/>
    </row>
    <row r="58" spans="1:149" ht="18.5" customHeight="1" thickBot="1" x14ac:dyDescent="0.25">
      <c r="A58" s="595">
        <v>34</v>
      </c>
      <c r="B58" s="596"/>
      <c r="C58" s="597">
        <f>入力シート!C55</f>
        <v>0</v>
      </c>
      <c r="D58" s="598"/>
      <c r="E58" s="598"/>
      <c r="F58" s="598"/>
      <c r="G58" s="598"/>
      <c r="H58" s="598"/>
      <c r="I58" s="598"/>
      <c r="J58" s="599">
        <f>入力シート!J55</f>
        <v>0</v>
      </c>
      <c r="K58" s="600"/>
      <c r="L58" s="600"/>
      <c r="M58" s="600"/>
      <c r="N58" s="600"/>
      <c r="O58" s="600"/>
      <c r="P58" s="600"/>
      <c r="Q58" s="600"/>
      <c r="R58" s="601"/>
      <c r="S58" s="602">
        <f>入力シート!S55</f>
        <v>0</v>
      </c>
      <c r="T58" s="603"/>
      <c r="U58" s="604">
        <f>入力シート!U55</f>
        <v>0</v>
      </c>
      <c r="V58" s="605"/>
      <c r="W58" s="605"/>
      <c r="X58" s="614">
        <f>入力シート!X55</f>
        <v>0</v>
      </c>
      <c r="Y58" s="604"/>
      <c r="Z58" s="609">
        <f>入力シート!Z55</f>
        <v>0</v>
      </c>
      <c r="AA58" s="603"/>
      <c r="AB58" s="606" t="str">
        <f>入力シート!AB55</f>
        <v/>
      </c>
      <c r="AC58" s="603"/>
      <c r="AD58" s="123">
        <f>入力シート!AD55</f>
        <v>0</v>
      </c>
      <c r="AE58" s="123">
        <f>入力シート!AE55</f>
        <v>0</v>
      </c>
      <c r="AF58" s="132">
        <f>入力シート!AF55</f>
        <v>0</v>
      </c>
      <c r="AG58" s="132">
        <f>入力シート!AG55</f>
        <v>0</v>
      </c>
      <c r="AH58" s="142">
        <f>入力シート!AH55</f>
        <v>0</v>
      </c>
      <c r="AI58" s="142">
        <f>入力シート!AI55</f>
        <v>0</v>
      </c>
      <c r="AJ58" s="142">
        <f>入力シート!AJ55</f>
        <v>0</v>
      </c>
      <c r="AK58" s="142">
        <f>入力シート!AK55</f>
        <v>0</v>
      </c>
      <c r="AL58" s="123">
        <f>入力シート!AL55</f>
        <v>0</v>
      </c>
      <c r="AM58" s="124">
        <f>入力シート!AM55</f>
        <v>0</v>
      </c>
      <c r="AN58" s="123">
        <f>入力シート!AN55</f>
        <v>0</v>
      </c>
      <c r="AO58" s="124">
        <f>入力シート!AO55</f>
        <v>0</v>
      </c>
      <c r="AP58" s="123">
        <f>入力シート!AP55</f>
        <v>0</v>
      </c>
      <c r="AQ58" s="124">
        <f>入力シート!AQ55</f>
        <v>0</v>
      </c>
      <c r="AR58" s="123">
        <f>入力シート!AR55</f>
        <v>0</v>
      </c>
      <c r="AS58" s="124">
        <f>入力シート!AS55</f>
        <v>0</v>
      </c>
      <c r="AT58" s="123">
        <f>入力シート!AT55</f>
        <v>0</v>
      </c>
      <c r="AU58" s="146">
        <f>入力シート!AU55</f>
        <v>0</v>
      </c>
      <c r="AV58" s="35"/>
      <c r="AW58" s="35"/>
      <c r="AX58" s="8"/>
      <c r="AY58" s="35"/>
      <c r="AZ58" s="314">
        <v>3</v>
      </c>
      <c r="BA58" s="315"/>
      <c r="BB58" s="321" t="str">
        <f>IFERROR(VLOOKUP($AZ58,WORK!G:H,2,FALSE)," ")</f>
        <v xml:space="preserve"> </v>
      </c>
      <c r="BC58" s="322"/>
      <c r="BD58" s="322"/>
      <c r="BE58" s="322"/>
      <c r="BF58" s="322"/>
      <c r="BG58" s="322"/>
      <c r="BH58" s="460"/>
      <c r="BI58" s="45" t="str">
        <f t="shared" si="13"/>
        <v xml:space="preserve"> </v>
      </c>
      <c r="BJ58" s="314">
        <v>3</v>
      </c>
      <c r="BK58" s="315"/>
      <c r="BL58" s="321" t="str">
        <f>IFERROR(VLOOKUP($BJ58,WORK!J:K,2,FALSE)," ")</f>
        <v xml:space="preserve"> </v>
      </c>
      <c r="BM58" s="322"/>
      <c r="BN58" s="322"/>
      <c r="BO58" s="322"/>
      <c r="BP58" s="322"/>
      <c r="BQ58" s="322"/>
      <c r="BR58" s="460"/>
      <c r="BS58" s="45" t="str">
        <f t="shared" si="14"/>
        <v xml:space="preserve"> </v>
      </c>
      <c r="BT58" s="160" t="s">
        <v>342</v>
      </c>
      <c r="BU58" s="156" t="s">
        <v>336</v>
      </c>
      <c r="BV58" s="470" t="str">
        <f>IFERROR(VLOOKUP(_xlfn.CONCAT(BT58,BU58),WORK!O:P,2,FALSE),"")</f>
        <v/>
      </c>
      <c r="BW58" s="471"/>
      <c r="BX58" s="471"/>
      <c r="BY58" s="471"/>
      <c r="BZ58" s="471"/>
      <c r="CA58" s="471"/>
      <c r="CB58" s="472"/>
      <c r="CC58" s="95" t="str">
        <f t="shared" si="9"/>
        <v/>
      </c>
      <c r="CD58" s="84"/>
      <c r="CE58" s="39">
        <v>12</v>
      </c>
      <c r="CF58" s="31" t="s">
        <v>15</v>
      </c>
      <c r="CG58" s="470" t="str">
        <f>IFERROR(VLOOKUP(_xlfn.CONCAT(CE58,CF58),WORK!T:U,2,FALSE),"")</f>
        <v/>
      </c>
      <c r="CH58" s="471"/>
      <c r="CI58" s="471"/>
      <c r="CJ58" s="471"/>
      <c r="CK58" s="471"/>
      <c r="CL58" s="471"/>
      <c r="CM58" s="472"/>
      <c r="CN58" s="95" t="str">
        <f t="shared" si="3"/>
        <v/>
      </c>
      <c r="CO58" s="84"/>
      <c r="CP58" s="35"/>
      <c r="CQ58" s="35"/>
      <c r="CR58" s="77"/>
      <c r="CS58" s="35"/>
      <c r="CT58" s="35"/>
      <c r="CU58" s="35"/>
      <c r="CV58" s="35"/>
      <c r="CW58" s="35"/>
      <c r="CX58" s="35"/>
      <c r="CY58" s="35"/>
      <c r="CZ58" s="35"/>
      <c r="DA58" s="35"/>
      <c r="DB58" s="35"/>
      <c r="DC58" s="77"/>
      <c r="DD58" s="35"/>
      <c r="DE58" s="35"/>
      <c r="DF58" s="35"/>
      <c r="DG58" s="35"/>
      <c r="DH58" s="35"/>
      <c r="DI58" s="35"/>
      <c r="DJ58" s="35"/>
      <c r="DK58" s="35"/>
      <c r="DL58" s="469"/>
      <c r="DM58" s="29">
        <v>6</v>
      </c>
      <c r="DN58" s="461" t="str">
        <f>IFERROR(VLOOKUP($DL$53&amp;DM58,WORK!AI:AJ,2,FALSE),"")</f>
        <v/>
      </c>
      <c r="DO58" s="461"/>
      <c r="DP58" s="461"/>
      <c r="DQ58" s="461"/>
      <c r="DR58" s="461"/>
      <c r="DS58" s="461"/>
      <c r="DT58" s="461"/>
      <c r="DU58" s="95" t="str">
        <f t="shared" si="6"/>
        <v/>
      </c>
      <c r="DV58" s="79"/>
      <c r="DW58" s="469"/>
      <c r="DX58" s="29">
        <v>6</v>
      </c>
      <c r="DY58" s="470" t="str">
        <f>IFERROR(VLOOKUP($DW$53&amp;DX58,WORK!AN:AO,2,FALSE),"")</f>
        <v/>
      </c>
      <c r="DZ58" s="471"/>
      <c r="EA58" s="471"/>
      <c r="EB58" s="471"/>
      <c r="EC58" s="471"/>
      <c r="ED58" s="471"/>
      <c r="EE58" s="472"/>
      <c r="EF58" s="95" t="str">
        <f t="shared" si="7"/>
        <v/>
      </c>
      <c r="EG58" s="84"/>
      <c r="EH58" s="491"/>
      <c r="EI58" s="3" t="s">
        <v>14</v>
      </c>
      <c r="EJ58" s="467" t="str">
        <f>IFERROR(VLOOKUP($EH$47&amp;EI58,WORK!AS:AT,2,FALSE),"")</f>
        <v/>
      </c>
      <c r="EK58" s="467"/>
      <c r="EL58" s="467"/>
      <c r="EM58" s="467"/>
      <c r="EN58" s="467"/>
      <c r="EO58" s="467"/>
      <c r="EP58" s="468"/>
      <c r="EQ58" s="96" t="str">
        <f t="shared" si="8"/>
        <v/>
      </c>
      <c r="ER58" s="86"/>
      <c r="ES58" s="35"/>
    </row>
    <row r="59" spans="1:149" ht="18.5" customHeight="1" x14ac:dyDescent="0.2">
      <c r="A59" s="595">
        <v>35</v>
      </c>
      <c r="B59" s="596"/>
      <c r="C59" s="597">
        <f>入力シート!C56</f>
        <v>0</v>
      </c>
      <c r="D59" s="598"/>
      <c r="E59" s="598"/>
      <c r="F59" s="598"/>
      <c r="G59" s="598"/>
      <c r="H59" s="598"/>
      <c r="I59" s="598"/>
      <c r="J59" s="599">
        <f>入力シート!J56</f>
        <v>0</v>
      </c>
      <c r="K59" s="600"/>
      <c r="L59" s="600"/>
      <c r="M59" s="600"/>
      <c r="N59" s="600"/>
      <c r="O59" s="600"/>
      <c r="P59" s="600"/>
      <c r="Q59" s="600"/>
      <c r="R59" s="601"/>
      <c r="S59" s="602">
        <f>入力シート!S56</f>
        <v>0</v>
      </c>
      <c r="T59" s="603"/>
      <c r="U59" s="604">
        <f>入力シート!U56</f>
        <v>0</v>
      </c>
      <c r="V59" s="605"/>
      <c r="W59" s="605"/>
      <c r="X59" s="614">
        <f>入力シート!X56</f>
        <v>0</v>
      </c>
      <c r="Y59" s="604"/>
      <c r="Z59" s="609">
        <f>入力シート!Z56</f>
        <v>0</v>
      </c>
      <c r="AA59" s="603"/>
      <c r="AB59" s="606" t="str">
        <f>入力シート!AB56</f>
        <v/>
      </c>
      <c r="AC59" s="603"/>
      <c r="AD59" s="123">
        <f>入力シート!AD56</f>
        <v>0</v>
      </c>
      <c r="AE59" s="123">
        <f>入力シート!AE56</f>
        <v>0</v>
      </c>
      <c r="AF59" s="132">
        <f>入力シート!AF56</f>
        <v>0</v>
      </c>
      <c r="AG59" s="132">
        <f>入力シート!AG56</f>
        <v>0</v>
      </c>
      <c r="AH59" s="142">
        <f>入力シート!AH56</f>
        <v>0</v>
      </c>
      <c r="AI59" s="142">
        <f>入力シート!AI56</f>
        <v>0</v>
      </c>
      <c r="AJ59" s="142">
        <f>入力シート!AJ56</f>
        <v>0</v>
      </c>
      <c r="AK59" s="142">
        <f>入力シート!AK56</f>
        <v>0</v>
      </c>
      <c r="AL59" s="123">
        <f>入力シート!AL56</f>
        <v>0</v>
      </c>
      <c r="AM59" s="124">
        <f>入力シート!AM56</f>
        <v>0</v>
      </c>
      <c r="AN59" s="123">
        <f>入力シート!AN56</f>
        <v>0</v>
      </c>
      <c r="AO59" s="124">
        <f>入力シート!AO56</f>
        <v>0</v>
      </c>
      <c r="AP59" s="123">
        <f>入力シート!AP56</f>
        <v>0</v>
      </c>
      <c r="AQ59" s="124">
        <f>入力シート!AQ56</f>
        <v>0</v>
      </c>
      <c r="AR59" s="123">
        <f>入力シート!AR56</f>
        <v>0</v>
      </c>
      <c r="AS59" s="124">
        <f>入力シート!AS56</f>
        <v>0</v>
      </c>
      <c r="AT59" s="123">
        <f>入力シート!AT56</f>
        <v>0</v>
      </c>
      <c r="AU59" s="146">
        <f>入力シート!AU56</f>
        <v>0</v>
      </c>
      <c r="AV59" s="35"/>
      <c r="AW59" s="35"/>
      <c r="AX59" s="8"/>
      <c r="AY59" s="35"/>
      <c r="AZ59" s="314">
        <v>4</v>
      </c>
      <c r="BA59" s="315"/>
      <c r="BB59" s="321" t="str">
        <f>IFERROR(VLOOKUP($AZ59,WORK!G:H,2,FALSE)," ")</f>
        <v xml:space="preserve"> </v>
      </c>
      <c r="BC59" s="322"/>
      <c r="BD59" s="322"/>
      <c r="BE59" s="322"/>
      <c r="BF59" s="322"/>
      <c r="BG59" s="322"/>
      <c r="BH59" s="460"/>
      <c r="BI59" s="45" t="str">
        <f t="shared" si="13"/>
        <v xml:space="preserve"> </v>
      </c>
      <c r="BJ59" s="314">
        <v>4</v>
      </c>
      <c r="BK59" s="315"/>
      <c r="BL59" s="321" t="str">
        <f>IFERROR(VLOOKUP($BJ59,WORK!J:K,2,FALSE)," ")</f>
        <v xml:space="preserve"> </v>
      </c>
      <c r="BM59" s="322"/>
      <c r="BN59" s="322"/>
      <c r="BO59" s="322"/>
      <c r="BP59" s="322"/>
      <c r="BQ59" s="322"/>
      <c r="BR59" s="460"/>
      <c r="BS59" s="45" t="str">
        <f t="shared" si="14"/>
        <v xml:space="preserve"> </v>
      </c>
      <c r="BT59" s="161" t="s">
        <v>343</v>
      </c>
      <c r="BU59" s="154" t="s">
        <v>334</v>
      </c>
      <c r="BV59" s="470" t="str">
        <f>IFERROR(VLOOKUP(_xlfn.CONCAT(BT59,BU59),WORK!O:P,2,FALSE),"")</f>
        <v/>
      </c>
      <c r="BW59" s="471"/>
      <c r="BX59" s="471"/>
      <c r="BY59" s="471"/>
      <c r="BZ59" s="471"/>
      <c r="CA59" s="471"/>
      <c r="CB59" s="472"/>
      <c r="CC59" s="95" t="str">
        <f t="shared" si="9"/>
        <v/>
      </c>
      <c r="CD59" s="82" t="str">
        <f>IF(BV59="","","平均年齢")</f>
        <v/>
      </c>
      <c r="CE59" s="38">
        <v>13</v>
      </c>
      <c r="CF59" s="37">
        <v>1</v>
      </c>
      <c r="CG59" s="470" t="str">
        <f>IFERROR(VLOOKUP(_xlfn.CONCAT(CE59,CF59),WORK!T:U,2,FALSE),"")</f>
        <v/>
      </c>
      <c r="CH59" s="471"/>
      <c r="CI59" s="471"/>
      <c r="CJ59" s="471"/>
      <c r="CK59" s="471"/>
      <c r="CL59" s="471"/>
      <c r="CM59" s="472"/>
      <c r="CN59" s="95" t="str">
        <f t="shared" si="3"/>
        <v/>
      </c>
      <c r="CO59" s="82" t="str">
        <f t="shared" ref="CO59" si="16">IF(CG59="","","平均年齢")</f>
        <v/>
      </c>
      <c r="CP59" s="35"/>
      <c r="CQ59" s="35"/>
      <c r="CR59" s="77"/>
      <c r="CS59" s="35"/>
      <c r="CT59" s="35"/>
      <c r="CU59" s="35"/>
      <c r="CV59" s="35"/>
      <c r="CW59" s="35"/>
      <c r="CX59" s="35"/>
      <c r="CY59" s="35"/>
      <c r="CZ59" s="35"/>
      <c r="DA59" s="35"/>
      <c r="DB59" s="35"/>
      <c r="DC59" s="77"/>
      <c r="DD59" s="35"/>
      <c r="DE59" s="35"/>
      <c r="DF59" s="35"/>
      <c r="DG59" s="35"/>
      <c r="DH59" s="35"/>
      <c r="DI59" s="35"/>
      <c r="DJ59" s="35"/>
      <c r="DK59" s="35"/>
      <c r="DL59" s="469"/>
      <c r="DM59" s="29">
        <v>7</v>
      </c>
      <c r="DN59" s="461" t="str">
        <f>IFERROR(VLOOKUP($DL$53&amp;DM59,WORK!AI:AJ,2,FALSE),"")</f>
        <v/>
      </c>
      <c r="DO59" s="461"/>
      <c r="DP59" s="461"/>
      <c r="DQ59" s="461"/>
      <c r="DR59" s="461"/>
      <c r="DS59" s="461"/>
      <c r="DT59" s="461"/>
      <c r="DU59" s="95" t="str">
        <f t="shared" si="6"/>
        <v/>
      </c>
      <c r="DV59" s="79"/>
      <c r="DW59" s="469"/>
      <c r="DX59" s="29">
        <v>7</v>
      </c>
      <c r="DY59" s="470" t="str">
        <f>IFERROR(VLOOKUP($DW$53&amp;DX59,WORK!AN:AO,2,FALSE),"")</f>
        <v/>
      </c>
      <c r="DZ59" s="471"/>
      <c r="EA59" s="471"/>
      <c r="EB59" s="471"/>
      <c r="EC59" s="471"/>
      <c r="ED59" s="471"/>
      <c r="EE59" s="472"/>
      <c r="EF59" s="95" t="str">
        <f t="shared" si="7"/>
        <v/>
      </c>
      <c r="EG59" s="84"/>
      <c r="EH59" s="35"/>
      <c r="EI59" s="35"/>
      <c r="EJ59" s="35"/>
      <c r="EK59" s="35"/>
      <c r="EL59" s="35"/>
      <c r="EM59" s="35"/>
      <c r="EN59" s="35"/>
      <c r="EO59" s="35"/>
      <c r="EP59" s="35"/>
      <c r="EQ59" s="35"/>
      <c r="ER59" s="35"/>
      <c r="ES59" s="35"/>
    </row>
    <row r="60" spans="1:149" ht="18.5" customHeight="1" x14ac:dyDescent="0.2">
      <c r="A60" s="595">
        <v>36</v>
      </c>
      <c r="B60" s="596"/>
      <c r="C60" s="597">
        <f>入力シート!C57</f>
        <v>0</v>
      </c>
      <c r="D60" s="598"/>
      <c r="E60" s="598"/>
      <c r="F60" s="598"/>
      <c r="G60" s="598"/>
      <c r="H60" s="598"/>
      <c r="I60" s="598"/>
      <c r="J60" s="599">
        <f>入力シート!J57</f>
        <v>0</v>
      </c>
      <c r="K60" s="600"/>
      <c r="L60" s="600"/>
      <c r="M60" s="600"/>
      <c r="N60" s="600"/>
      <c r="O60" s="600"/>
      <c r="P60" s="600"/>
      <c r="Q60" s="600"/>
      <c r="R60" s="601"/>
      <c r="S60" s="602">
        <f>入力シート!S57</f>
        <v>0</v>
      </c>
      <c r="T60" s="603"/>
      <c r="U60" s="604">
        <f>入力シート!U57</f>
        <v>0</v>
      </c>
      <c r="V60" s="605"/>
      <c r="W60" s="605"/>
      <c r="X60" s="614">
        <f>入力シート!X57</f>
        <v>0</v>
      </c>
      <c r="Y60" s="604"/>
      <c r="Z60" s="609">
        <f>入力シート!Z57</f>
        <v>0</v>
      </c>
      <c r="AA60" s="603"/>
      <c r="AB60" s="606" t="str">
        <f>入力シート!AB57</f>
        <v/>
      </c>
      <c r="AC60" s="603"/>
      <c r="AD60" s="123">
        <f>入力シート!AD57</f>
        <v>0</v>
      </c>
      <c r="AE60" s="123">
        <f>入力シート!AE57</f>
        <v>0</v>
      </c>
      <c r="AF60" s="132">
        <f>入力シート!AF57</f>
        <v>0</v>
      </c>
      <c r="AG60" s="132">
        <f>入力シート!AG57</f>
        <v>0</v>
      </c>
      <c r="AH60" s="142">
        <f>入力シート!AH57</f>
        <v>0</v>
      </c>
      <c r="AI60" s="142">
        <f>入力シート!AI57</f>
        <v>0</v>
      </c>
      <c r="AJ60" s="142">
        <f>入力シート!AJ57</f>
        <v>0</v>
      </c>
      <c r="AK60" s="142">
        <f>入力シート!AK57</f>
        <v>0</v>
      </c>
      <c r="AL60" s="123">
        <f>入力シート!AL57</f>
        <v>0</v>
      </c>
      <c r="AM60" s="124">
        <f>入力シート!AM57</f>
        <v>0</v>
      </c>
      <c r="AN60" s="123">
        <f>入力シート!AN57</f>
        <v>0</v>
      </c>
      <c r="AO60" s="124">
        <f>入力シート!AO57</f>
        <v>0</v>
      </c>
      <c r="AP60" s="123">
        <f>入力シート!AP57</f>
        <v>0</v>
      </c>
      <c r="AQ60" s="124">
        <f>入力シート!AQ57</f>
        <v>0</v>
      </c>
      <c r="AR60" s="123">
        <f>入力シート!AR57</f>
        <v>0</v>
      </c>
      <c r="AS60" s="124">
        <f>入力シート!AS57</f>
        <v>0</v>
      </c>
      <c r="AT60" s="123">
        <f>入力シート!AT57</f>
        <v>0</v>
      </c>
      <c r="AU60" s="146">
        <f>入力シート!AU57</f>
        <v>0</v>
      </c>
      <c r="AV60" s="35"/>
      <c r="AW60" s="35"/>
      <c r="AX60" s="8"/>
      <c r="AY60" s="35"/>
      <c r="AZ60" s="314">
        <v>5</v>
      </c>
      <c r="BA60" s="315"/>
      <c r="BB60" s="321" t="str">
        <f>IFERROR(VLOOKUP($AZ60,WORK!G:H,2,FALSE)," ")</f>
        <v xml:space="preserve"> </v>
      </c>
      <c r="BC60" s="322"/>
      <c r="BD60" s="322"/>
      <c r="BE60" s="322"/>
      <c r="BF60" s="322"/>
      <c r="BG60" s="322"/>
      <c r="BH60" s="460"/>
      <c r="BI60" s="45" t="str">
        <f t="shared" si="13"/>
        <v xml:space="preserve"> </v>
      </c>
      <c r="BJ60" s="314">
        <v>5</v>
      </c>
      <c r="BK60" s="315"/>
      <c r="BL60" s="321" t="str">
        <f>IFERROR(VLOOKUP($BJ60,WORK!J:K,2,FALSE)," ")</f>
        <v xml:space="preserve"> </v>
      </c>
      <c r="BM60" s="322"/>
      <c r="BN60" s="322"/>
      <c r="BO60" s="322"/>
      <c r="BP60" s="322"/>
      <c r="BQ60" s="322"/>
      <c r="BR60" s="460"/>
      <c r="BS60" s="45" t="str">
        <f t="shared" si="14"/>
        <v xml:space="preserve"> </v>
      </c>
      <c r="BT60" s="159" t="s">
        <v>343</v>
      </c>
      <c r="BU60" s="155" t="s">
        <v>335</v>
      </c>
      <c r="BV60" s="470" t="str">
        <f>IFERROR(VLOOKUP(_xlfn.CONCAT(BT60,BU60),WORK!O:P,2,FALSE),"")</f>
        <v/>
      </c>
      <c r="BW60" s="471"/>
      <c r="BX60" s="471"/>
      <c r="BY60" s="471"/>
      <c r="BZ60" s="471"/>
      <c r="CA60" s="471"/>
      <c r="CB60" s="472"/>
      <c r="CC60" s="95" t="str">
        <f t="shared" si="9"/>
        <v/>
      </c>
      <c r="CD60" s="84" t="str">
        <f>IFERROR(ROUNDDOWN(AVERAGE(CC59,CC60),0),"")</f>
        <v/>
      </c>
      <c r="CE60" s="94">
        <v>13</v>
      </c>
      <c r="CF60" s="93">
        <v>2</v>
      </c>
      <c r="CG60" s="470" t="str">
        <f>IFERROR(VLOOKUP(_xlfn.CONCAT(CE60,CF60),WORK!T:U,2,FALSE),"")</f>
        <v/>
      </c>
      <c r="CH60" s="471"/>
      <c r="CI60" s="471"/>
      <c r="CJ60" s="471"/>
      <c r="CK60" s="471"/>
      <c r="CL60" s="471"/>
      <c r="CM60" s="472"/>
      <c r="CN60" s="95" t="str">
        <f t="shared" si="3"/>
        <v/>
      </c>
      <c r="CO60" s="84" t="str">
        <f t="shared" ref="CO60" si="17">IFERROR(ROUNDDOWN(AVERAGE(CN59,CN60),0),"")</f>
        <v/>
      </c>
      <c r="CP60" s="35"/>
      <c r="CQ60" s="35"/>
      <c r="CR60" s="77"/>
      <c r="CS60" s="35"/>
      <c r="CT60" s="35"/>
      <c r="CU60" s="35"/>
      <c r="CV60" s="35"/>
      <c r="CW60" s="35"/>
      <c r="CX60" s="35"/>
      <c r="CY60" s="35"/>
      <c r="CZ60" s="35"/>
      <c r="DA60" s="35"/>
      <c r="DB60" s="35"/>
      <c r="DC60" s="77"/>
      <c r="DD60" s="35"/>
      <c r="DE60" s="35"/>
      <c r="DF60" s="35"/>
      <c r="DG60" s="35"/>
      <c r="DH60" s="35"/>
      <c r="DI60" s="35"/>
      <c r="DJ60" s="35"/>
      <c r="DK60" s="35"/>
      <c r="DL60" s="469"/>
      <c r="DM60" s="29">
        <v>8</v>
      </c>
      <c r="DN60" s="461" t="str">
        <f>IFERROR(VLOOKUP($DL$53&amp;DM60,WORK!AI:AJ,2,FALSE),"")</f>
        <v/>
      </c>
      <c r="DO60" s="461"/>
      <c r="DP60" s="461"/>
      <c r="DQ60" s="461"/>
      <c r="DR60" s="461"/>
      <c r="DS60" s="461"/>
      <c r="DT60" s="461"/>
      <c r="DU60" s="95" t="str">
        <f t="shared" si="6"/>
        <v/>
      </c>
      <c r="DV60" s="79"/>
      <c r="DW60" s="469"/>
      <c r="DX60" s="29">
        <v>8</v>
      </c>
      <c r="DY60" s="470" t="str">
        <f>IFERROR(VLOOKUP($DW$53&amp;DX60,WORK!AN:AO,2,FALSE),"")</f>
        <v/>
      </c>
      <c r="DZ60" s="471"/>
      <c r="EA60" s="471"/>
      <c r="EB60" s="471"/>
      <c r="EC60" s="471"/>
      <c r="ED60" s="471"/>
      <c r="EE60" s="472"/>
      <c r="EF60" s="95" t="str">
        <f t="shared" si="7"/>
        <v/>
      </c>
      <c r="EG60" s="84"/>
      <c r="EH60" s="35"/>
      <c r="EI60" s="35"/>
      <c r="EJ60" s="35"/>
      <c r="EK60" s="35"/>
      <c r="EL60" s="35"/>
      <c r="EM60" s="35"/>
      <c r="EN60" s="35"/>
      <c r="EO60" s="35"/>
      <c r="ES60" s="35"/>
    </row>
    <row r="61" spans="1:149" ht="18.5" customHeight="1" thickBot="1" x14ac:dyDescent="0.25">
      <c r="A61" s="595">
        <v>37</v>
      </c>
      <c r="B61" s="596"/>
      <c r="C61" s="597">
        <f>入力シート!C58</f>
        <v>0</v>
      </c>
      <c r="D61" s="598"/>
      <c r="E61" s="598"/>
      <c r="F61" s="598"/>
      <c r="G61" s="598"/>
      <c r="H61" s="598"/>
      <c r="I61" s="598"/>
      <c r="J61" s="599">
        <f>入力シート!J58</f>
        <v>0</v>
      </c>
      <c r="K61" s="600"/>
      <c r="L61" s="600"/>
      <c r="M61" s="600"/>
      <c r="N61" s="600"/>
      <c r="O61" s="600"/>
      <c r="P61" s="600"/>
      <c r="Q61" s="600"/>
      <c r="R61" s="601"/>
      <c r="S61" s="602">
        <f>入力シート!S58</f>
        <v>0</v>
      </c>
      <c r="T61" s="603"/>
      <c r="U61" s="604">
        <f>入力シート!U58</f>
        <v>0</v>
      </c>
      <c r="V61" s="605"/>
      <c r="W61" s="605"/>
      <c r="X61" s="614">
        <f>入力シート!X58</f>
        <v>0</v>
      </c>
      <c r="Y61" s="604"/>
      <c r="Z61" s="609">
        <f>入力シート!Z58</f>
        <v>0</v>
      </c>
      <c r="AA61" s="603"/>
      <c r="AB61" s="606" t="str">
        <f>入力シート!AB58</f>
        <v/>
      </c>
      <c r="AC61" s="603"/>
      <c r="AD61" s="123">
        <f>入力シート!AD58</f>
        <v>0</v>
      </c>
      <c r="AE61" s="123">
        <f>入力シート!AE58</f>
        <v>0</v>
      </c>
      <c r="AF61" s="132">
        <f>入力シート!AF58</f>
        <v>0</v>
      </c>
      <c r="AG61" s="132">
        <f>入力シート!AG58</f>
        <v>0</v>
      </c>
      <c r="AH61" s="142">
        <f>入力シート!AH58</f>
        <v>0</v>
      </c>
      <c r="AI61" s="142">
        <f>入力シート!AI58</f>
        <v>0</v>
      </c>
      <c r="AJ61" s="142">
        <f>入力シート!AJ58</f>
        <v>0</v>
      </c>
      <c r="AK61" s="142">
        <f>入力シート!AK58</f>
        <v>0</v>
      </c>
      <c r="AL61" s="123">
        <f>入力シート!AL58</f>
        <v>0</v>
      </c>
      <c r="AM61" s="124">
        <f>入力シート!AM58</f>
        <v>0</v>
      </c>
      <c r="AN61" s="123">
        <f>入力シート!AN58</f>
        <v>0</v>
      </c>
      <c r="AO61" s="124">
        <f>入力シート!AO58</f>
        <v>0</v>
      </c>
      <c r="AP61" s="123">
        <f>入力シート!AP58</f>
        <v>0</v>
      </c>
      <c r="AQ61" s="124">
        <f>入力シート!AQ58</f>
        <v>0</v>
      </c>
      <c r="AR61" s="123">
        <f>入力シート!AR58</f>
        <v>0</v>
      </c>
      <c r="AS61" s="124">
        <f>入力シート!AS58</f>
        <v>0</v>
      </c>
      <c r="AT61" s="123">
        <f>入力シート!AT58</f>
        <v>0</v>
      </c>
      <c r="AU61" s="146">
        <f>入力シート!AU58</f>
        <v>0</v>
      </c>
      <c r="AV61" s="35"/>
      <c r="AW61" s="35"/>
      <c r="AX61" s="8"/>
      <c r="AY61" s="35"/>
      <c r="AZ61" s="314">
        <v>6</v>
      </c>
      <c r="BA61" s="315"/>
      <c r="BB61" s="321" t="str">
        <f>IFERROR(VLOOKUP($AZ61,WORK!G:H,2,FALSE)," ")</f>
        <v xml:space="preserve"> </v>
      </c>
      <c r="BC61" s="322"/>
      <c r="BD61" s="322"/>
      <c r="BE61" s="322"/>
      <c r="BF61" s="322"/>
      <c r="BG61" s="322"/>
      <c r="BH61" s="460"/>
      <c r="BI61" s="45" t="str">
        <f t="shared" si="13"/>
        <v xml:space="preserve"> </v>
      </c>
      <c r="BJ61" s="314">
        <v>6</v>
      </c>
      <c r="BK61" s="315"/>
      <c r="BL61" s="321" t="str">
        <f>IFERROR(VLOOKUP($BJ61,WORK!J:K,2,FALSE)," ")</f>
        <v xml:space="preserve"> </v>
      </c>
      <c r="BM61" s="322"/>
      <c r="BN61" s="322"/>
      <c r="BO61" s="322"/>
      <c r="BP61" s="322"/>
      <c r="BQ61" s="322"/>
      <c r="BR61" s="460"/>
      <c r="BS61" s="45" t="str">
        <f t="shared" si="14"/>
        <v xml:space="preserve"> </v>
      </c>
      <c r="BT61" s="162" t="s">
        <v>343</v>
      </c>
      <c r="BU61" s="157" t="s">
        <v>336</v>
      </c>
      <c r="BV61" s="546" t="str">
        <f>IFERROR(VLOOKUP(_xlfn.CONCAT(BT61,BU61),WORK!O:P,2,FALSE),"")</f>
        <v/>
      </c>
      <c r="BW61" s="547"/>
      <c r="BX61" s="547"/>
      <c r="BY61" s="547"/>
      <c r="BZ61" s="547"/>
      <c r="CA61" s="547"/>
      <c r="CB61" s="548"/>
      <c r="CC61" s="96" t="str">
        <f t="shared" si="9"/>
        <v/>
      </c>
      <c r="CD61" s="86"/>
      <c r="CE61" s="40">
        <v>13</v>
      </c>
      <c r="CF61" s="92" t="s">
        <v>15</v>
      </c>
      <c r="CG61" s="546" t="str">
        <f>IFERROR(VLOOKUP(_xlfn.CONCAT(CE61,CF61),WORK!T:U,2,FALSE),"")</f>
        <v/>
      </c>
      <c r="CH61" s="547"/>
      <c r="CI61" s="547"/>
      <c r="CJ61" s="547"/>
      <c r="CK61" s="547"/>
      <c r="CL61" s="547"/>
      <c r="CM61" s="548"/>
      <c r="CN61" s="96" t="str">
        <f t="shared" si="3"/>
        <v/>
      </c>
      <c r="CO61" s="86"/>
      <c r="CP61" s="35"/>
      <c r="CQ61" s="35"/>
      <c r="CR61" s="77"/>
      <c r="CS61" s="35"/>
      <c r="CT61" s="35"/>
      <c r="CU61" s="35"/>
      <c r="CV61" s="35"/>
      <c r="CW61" s="35"/>
      <c r="CX61" s="35"/>
      <c r="CY61" s="35"/>
      <c r="CZ61" s="35"/>
      <c r="DA61" s="35"/>
      <c r="DB61" s="35"/>
      <c r="DC61" s="77"/>
      <c r="DD61" s="35"/>
      <c r="DE61" s="35"/>
      <c r="DF61" s="35"/>
      <c r="DG61" s="35"/>
      <c r="DH61" s="35"/>
      <c r="DI61" s="35"/>
      <c r="DJ61" s="35"/>
      <c r="DK61" s="35"/>
      <c r="DL61" s="469"/>
      <c r="DM61" s="2" t="s">
        <v>304</v>
      </c>
      <c r="DN61" s="461" t="str">
        <f>IFERROR(VLOOKUP($DL$53&amp;DM61,WORK!AI:AJ,2,FALSE),"")</f>
        <v/>
      </c>
      <c r="DO61" s="461"/>
      <c r="DP61" s="461"/>
      <c r="DQ61" s="461"/>
      <c r="DR61" s="461"/>
      <c r="DS61" s="461"/>
      <c r="DT61" s="461"/>
      <c r="DU61" s="95" t="str">
        <f t="shared" si="6"/>
        <v/>
      </c>
      <c r="DV61" s="79"/>
      <c r="DW61" s="469"/>
      <c r="DX61" s="2" t="s">
        <v>304</v>
      </c>
      <c r="DY61" s="470" t="str">
        <f>IFERROR(VLOOKUP($DW$53&amp;DX61,WORK!AN:AO,2,FALSE),"")</f>
        <v/>
      </c>
      <c r="DZ61" s="471"/>
      <c r="EA61" s="471"/>
      <c r="EB61" s="471"/>
      <c r="EC61" s="471"/>
      <c r="ED61" s="471"/>
      <c r="EE61" s="472"/>
      <c r="EF61" s="95" t="str">
        <f t="shared" si="7"/>
        <v/>
      </c>
      <c r="EG61" s="84"/>
      <c r="EH61" s="35"/>
      <c r="EI61" s="35"/>
      <c r="EJ61" s="35"/>
      <c r="EK61" s="35"/>
      <c r="EL61" s="35"/>
      <c r="EM61" s="35"/>
      <c r="EN61" s="35"/>
      <c r="EO61" s="35"/>
      <c r="ES61" s="35"/>
    </row>
    <row r="62" spans="1:149" ht="18.5" customHeight="1" thickBot="1" x14ac:dyDescent="0.25">
      <c r="A62" s="595">
        <v>38</v>
      </c>
      <c r="B62" s="596"/>
      <c r="C62" s="597">
        <f>入力シート!C59</f>
        <v>0</v>
      </c>
      <c r="D62" s="598"/>
      <c r="E62" s="598"/>
      <c r="F62" s="598"/>
      <c r="G62" s="598"/>
      <c r="H62" s="598"/>
      <c r="I62" s="598"/>
      <c r="J62" s="599">
        <f>入力シート!J59</f>
        <v>0</v>
      </c>
      <c r="K62" s="600"/>
      <c r="L62" s="600"/>
      <c r="M62" s="600"/>
      <c r="N62" s="600"/>
      <c r="O62" s="600"/>
      <c r="P62" s="600"/>
      <c r="Q62" s="600"/>
      <c r="R62" s="601"/>
      <c r="S62" s="602">
        <f>入力シート!S59</f>
        <v>0</v>
      </c>
      <c r="T62" s="603"/>
      <c r="U62" s="604">
        <f>入力シート!U59</f>
        <v>0</v>
      </c>
      <c r="V62" s="605"/>
      <c r="W62" s="605"/>
      <c r="X62" s="614">
        <f>入力シート!X59</f>
        <v>0</v>
      </c>
      <c r="Y62" s="604"/>
      <c r="Z62" s="609">
        <f>入力シート!Z59</f>
        <v>0</v>
      </c>
      <c r="AA62" s="603"/>
      <c r="AB62" s="606" t="str">
        <f>入力シート!AB59</f>
        <v/>
      </c>
      <c r="AC62" s="603"/>
      <c r="AD62" s="123">
        <f>入力シート!AD59</f>
        <v>0</v>
      </c>
      <c r="AE62" s="123">
        <f>入力シート!AE59</f>
        <v>0</v>
      </c>
      <c r="AF62" s="132">
        <f>入力シート!AF59</f>
        <v>0</v>
      </c>
      <c r="AG62" s="132">
        <f>入力シート!AG59</f>
        <v>0</v>
      </c>
      <c r="AH62" s="142">
        <f>入力シート!AH59</f>
        <v>0</v>
      </c>
      <c r="AI62" s="142">
        <f>入力シート!AI59</f>
        <v>0</v>
      </c>
      <c r="AJ62" s="142">
        <f>入力シート!AJ59</f>
        <v>0</v>
      </c>
      <c r="AK62" s="142">
        <f>入力シート!AK59</f>
        <v>0</v>
      </c>
      <c r="AL62" s="123">
        <f>入力シート!AL59</f>
        <v>0</v>
      </c>
      <c r="AM62" s="124">
        <f>入力シート!AM59</f>
        <v>0</v>
      </c>
      <c r="AN62" s="123">
        <f>入力シート!AN59</f>
        <v>0</v>
      </c>
      <c r="AO62" s="124">
        <f>入力シート!AO59</f>
        <v>0</v>
      </c>
      <c r="AP62" s="123">
        <f>入力シート!AP59</f>
        <v>0</v>
      </c>
      <c r="AQ62" s="124">
        <f>入力シート!AQ59</f>
        <v>0</v>
      </c>
      <c r="AR62" s="123">
        <f>入力シート!AR59</f>
        <v>0</v>
      </c>
      <c r="AS62" s="124">
        <f>入力シート!AS59</f>
        <v>0</v>
      </c>
      <c r="AT62" s="123">
        <f>入力シート!AT59</f>
        <v>0</v>
      </c>
      <c r="AU62" s="146">
        <f>入力シート!AU59</f>
        <v>0</v>
      </c>
      <c r="AV62" s="35"/>
      <c r="AW62" s="35"/>
      <c r="AX62" s="8"/>
      <c r="AY62" s="35"/>
      <c r="AZ62" s="314">
        <v>7</v>
      </c>
      <c r="BA62" s="315"/>
      <c r="BB62" s="321" t="str">
        <f>IFERROR(VLOOKUP($AZ62,WORK!G:H,2,FALSE)," ")</f>
        <v xml:space="preserve"> </v>
      </c>
      <c r="BC62" s="322"/>
      <c r="BD62" s="322"/>
      <c r="BE62" s="322"/>
      <c r="BF62" s="322"/>
      <c r="BG62" s="322"/>
      <c r="BH62" s="460"/>
      <c r="BI62" s="45" t="str">
        <f t="shared" si="13"/>
        <v xml:space="preserve"> </v>
      </c>
      <c r="BJ62" s="314">
        <v>7</v>
      </c>
      <c r="BK62" s="315"/>
      <c r="BL62" s="321" t="str">
        <f>IFERROR(VLOOKUP($BJ62,WORK!J:K,2,FALSE)," ")</f>
        <v xml:space="preserve"> </v>
      </c>
      <c r="BM62" s="322"/>
      <c r="BN62" s="322"/>
      <c r="BO62" s="322"/>
      <c r="BP62" s="322"/>
      <c r="BQ62" s="322"/>
      <c r="BR62" s="460"/>
      <c r="BS62" s="45" t="str">
        <f t="shared" si="14"/>
        <v xml:space="preserve"> </v>
      </c>
      <c r="BT62" s="35"/>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77"/>
      <c r="CS62" s="35"/>
      <c r="CT62" s="35"/>
      <c r="CU62" s="35"/>
      <c r="CV62" s="35"/>
      <c r="CW62" s="35"/>
      <c r="CX62" s="35"/>
      <c r="CY62" s="35"/>
      <c r="CZ62" s="35"/>
      <c r="DA62" s="35"/>
      <c r="DB62" s="35"/>
      <c r="DC62" s="77"/>
      <c r="DD62" s="35"/>
      <c r="DE62" s="35"/>
      <c r="DF62" s="35"/>
      <c r="DG62" s="35"/>
      <c r="DH62" s="35"/>
      <c r="DI62" s="35"/>
      <c r="DJ62" s="35"/>
      <c r="DK62" s="35"/>
      <c r="DL62" s="549"/>
      <c r="DM62" s="3" t="s">
        <v>294</v>
      </c>
      <c r="DN62" s="467" t="str">
        <f>IFERROR(VLOOKUP($DL$53&amp;DM62,WORK!AI:AJ,2,FALSE),"")</f>
        <v/>
      </c>
      <c r="DO62" s="467"/>
      <c r="DP62" s="467"/>
      <c r="DQ62" s="467"/>
      <c r="DR62" s="467"/>
      <c r="DS62" s="467"/>
      <c r="DT62" s="467"/>
      <c r="DU62" s="96" t="str">
        <f t="shared" si="6"/>
        <v/>
      </c>
      <c r="DV62" s="81"/>
      <c r="DW62" s="549"/>
      <c r="DX62" s="3" t="s">
        <v>294</v>
      </c>
      <c r="DY62" s="546" t="str">
        <f>IFERROR(VLOOKUP($DW$53&amp;DX62,WORK!AN:AO,2,FALSE),"")</f>
        <v/>
      </c>
      <c r="DZ62" s="547"/>
      <c r="EA62" s="547"/>
      <c r="EB62" s="547"/>
      <c r="EC62" s="547"/>
      <c r="ED62" s="547"/>
      <c r="EE62" s="548"/>
      <c r="EF62" s="96" t="str">
        <f t="shared" si="7"/>
        <v/>
      </c>
      <c r="EG62" s="86"/>
      <c r="EH62" s="35"/>
      <c r="EI62" s="35"/>
      <c r="EJ62" s="35"/>
      <c r="EK62" s="35"/>
      <c r="EL62" s="35"/>
      <c r="EM62" s="35"/>
      <c r="EN62" s="35"/>
      <c r="EO62" s="35"/>
      <c r="ES62" s="35"/>
    </row>
    <row r="63" spans="1:149" ht="18.5" customHeight="1" thickBot="1" x14ac:dyDescent="0.25">
      <c r="A63" s="595">
        <v>39</v>
      </c>
      <c r="B63" s="596"/>
      <c r="C63" s="597">
        <f>入力シート!C60</f>
        <v>0</v>
      </c>
      <c r="D63" s="598"/>
      <c r="E63" s="598"/>
      <c r="F63" s="598"/>
      <c r="G63" s="598"/>
      <c r="H63" s="598"/>
      <c r="I63" s="598"/>
      <c r="J63" s="599">
        <f>入力シート!J60</f>
        <v>0</v>
      </c>
      <c r="K63" s="600"/>
      <c r="L63" s="600"/>
      <c r="M63" s="600"/>
      <c r="N63" s="600"/>
      <c r="O63" s="600"/>
      <c r="P63" s="600"/>
      <c r="Q63" s="600"/>
      <c r="R63" s="601"/>
      <c r="S63" s="602">
        <f>入力シート!S60</f>
        <v>0</v>
      </c>
      <c r="T63" s="603"/>
      <c r="U63" s="604">
        <f>入力シート!U60</f>
        <v>0</v>
      </c>
      <c r="V63" s="605"/>
      <c r="W63" s="605"/>
      <c r="X63" s="614">
        <f>入力シート!X60</f>
        <v>0</v>
      </c>
      <c r="Y63" s="604"/>
      <c r="Z63" s="609">
        <f>入力シート!Z60</f>
        <v>0</v>
      </c>
      <c r="AA63" s="603"/>
      <c r="AB63" s="606" t="str">
        <f>入力シート!AB60</f>
        <v/>
      </c>
      <c r="AC63" s="603"/>
      <c r="AD63" s="123">
        <f>入力シート!AD60</f>
        <v>0</v>
      </c>
      <c r="AE63" s="123">
        <f>入力シート!AE60</f>
        <v>0</v>
      </c>
      <c r="AF63" s="132">
        <f>入力シート!AF60</f>
        <v>0</v>
      </c>
      <c r="AG63" s="132">
        <f>入力シート!AG60</f>
        <v>0</v>
      </c>
      <c r="AH63" s="142">
        <f>入力シート!AH60</f>
        <v>0</v>
      </c>
      <c r="AI63" s="142">
        <f>入力シート!AI60</f>
        <v>0</v>
      </c>
      <c r="AJ63" s="142">
        <f>入力シート!AJ60</f>
        <v>0</v>
      </c>
      <c r="AK63" s="142">
        <f>入力シート!AK60</f>
        <v>0</v>
      </c>
      <c r="AL63" s="123">
        <f>入力シート!AL60</f>
        <v>0</v>
      </c>
      <c r="AM63" s="124">
        <f>入力シート!AM60</f>
        <v>0</v>
      </c>
      <c r="AN63" s="123">
        <f>入力シート!AN60</f>
        <v>0</v>
      </c>
      <c r="AO63" s="124">
        <f>入力シート!AO60</f>
        <v>0</v>
      </c>
      <c r="AP63" s="123">
        <f>入力シート!AP60</f>
        <v>0</v>
      </c>
      <c r="AQ63" s="124">
        <f>入力シート!AQ60</f>
        <v>0</v>
      </c>
      <c r="AR63" s="123">
        <f>入力シート!AR60</f>
        <v>0</v>
      </c>
      <c r="AS63" s="124">
        <f>入力シート!AS60</f>
        <v>0</v>
      </c>
      <c r="AT63" s="123">
        <f>入力シート!AT60</f>
        <v>0</v>
      </c>
      <c r="AU63" s="146">
        <f>入力シート!AU60</f>
        <v>0</v>
      </c>
      <c r="AZ63" s="319">
        <v>8</v>
      </c>
      <c r="BA63" s="320"/>
      <c r="BB63" s="457" t="str">
        <f>IFERROR(VLOOKUP($AZ63,WORK!G:H,2,FALSE)," ")</f>
        <v xml:space="preserve"> </v>
      </c>
      <c r="BC63" s="458"/>
      <c r="BD63" s="458"/>
      <c r="BE63" s="458"/>
      <c r="BF63" s="458"/>
      <c r="BG63" s="458"/>
      <c r="BH63" s="459"/>
      <c r="BI63" s="46" t="str">
        <f>IFERROR(VLOOKUP(BB63,$C$25:$AC$64,26,FALSE)," ")</f>
        <v xml:space="preserve"> </v>
      </c>
      <c r="BJ63" s="319">
        <v>8</v>
      </c>
      <c r="BK63" s="320"/>
      <c r="BL63" s="457" t="str">
        <f>IFERROR(VLOOKUP($BJ63,WORK!J:K,2,FALSE)," ")</f>
        <v xml:space="preserve"> </v>
      </c>
      <c r="BM63" s="458"/>
      <c r="BN63" s="458"/>
      <c r="BO63" s="458"/>
      <c r="BP63" s="458"/>
      <c r="BQ63" s="458"/>
      <c r="BR63" s="459"/>
      <c r="BS63" s="46" t="str">
        <f>IFERROR(VLOOKUP(BL63,$C$25:$AC$64,26,FALSE)," ")</f>
        <v xml:space="preserve"> </v>
      </c>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77"/>
      <c r="CS63" s="35"/>
      <c r="CT63" s="35"/>
      <c r="CU63" s="35"/>
      <c r="CV63" s="35"/>
      <c r="CW63" s="35"/>
      <c r="CX63" s="35"/>
      <c r="CY63" s="35"/>
      <c r="CZ63" s="35"/>
      <c r="DA63" s="35"/>
      <c r="DB63" s="35"/>
      <c r="DC63" s="77"/>
      <c r="DD63" s="35"/>
      <c r="DE63" s="35"/>
      <c r="DF63" s="35"/>
      <c r="DG63" s="35"/>
      <c r="DH63" s="35"/>
      <c r="DI63" s="35"/>
      <c r="DJ63" s="35"/>
      <c r="DK63" s="35"/>
      <c r="DL63" s="35"/>
      <c r="DM63" s="35"/>
      <c r="DN63" s="35"/>
      <c r="DO63" s="35"/>
      <c r="DP63" s="35"/>
      <c r="DQ63" s="35"/>
      <c r="DR63" s="35"/>
      <c r="DS63" s="35"/>
      <c r="DT63" s="35"/>
      <c r="DU63" s="35"/>
      <c r="DV63" s="35"/>
      <c r="DW63" s="35"/>
      <c r="DX63" s="35"/>
      <c r="DY63" s="35"/>
      <c r="DZ63" s="35"/>
      <c r="EA63" s="35"/>
      <c r="EB63" s="35"/>
      <c r="EC63" s="35"/>
      <c r="ED63" s="35"/>
      <c r="EE63" s="35"/>
      <c r="EF63" s="35"/>
      <c r="EG63" s="35"/>
      <c r="EH63" s="35"/>
      <c r="EI63" s="35"/>
      <c r="EJ63" s="35"/>
      <c r="EK63" s="35"/>
      <c r="EL63" s="35"/>
      <c r="EM63" s="35"/>
      <c r="EN63" s="35"/>
      <c r="EO63" s="35"/>
      <c r="ES63" s="35"/>
    </row>
    <row r="64" spans="1:149" ht="18.5" customHeight="1" thickBot="1" x14ac:dyDescent="0.25">
      <c r="A64" s="655">
        <v>40</v>
      </c>
      <c r="B64" s="656"/>
      <c r="C64" s="657">
        <f>入力シート!C61</f>
        <v>0</v>
      </c>
      <c r="D64" s="658"/>
      <c r="E64" s="658"/>
      <c r="F64" s="658"/>
      <c r="G64" s="658"/>
      <c r="H64" s="658"/>
      <c r="I64" s="658"/>
      <c r="J64" s="659">
        <f>入力シート!J61</f>
        <v>0</v>
      </c>
      <c r="K64" s="660"/>
      <c r="L64" s="660"/>
      <c r="M64" s="660"/>
      <c r="N64" s="660"/>
      <c r="O64" s="660"/>
      <c r="P64" s="660"/>
      <c r="Q64" s="660"/>
      <c r="R64" s="661"/>
      <c r="S64" s="613">
        <f>入力シート!S61</f>
        <v>0</v>
      </c>
      <c r="T64" s="608"/>
      <c r="U64" s="610">
        <f>入力シート!U61</f>
        <v>0</v>
      </c>
      <c r="V64" s="611"/>
      <c r="W64" s="611"/>
      <c r="X64" s="615">
        <f>入力シート!X61</f>
        <v>0</v>
      </c>
      <c r="Y64" s="610"/>
      <c r="Z64" s="612">
        <f>入力シート!Z61</f>
        <v>0</v>
      </c>
      <c r="AA64" s="608"/>
      <c r="AB64" s="607" t="str">
        <f>入力シート!AB61</f>
        <v/>
      </c>
      <c r="AC64" s="608"/>
      <c r="AD64" s="130">
        <f>入力シート!AD61</f>
        <v>0</v>
      </c>
      <c r="AE64" s="130">
        <f>入力シート!AE61</f>
        <v>0</v>
      </c>
      <c r="AF64" s="134">
        <f>入力シート!AF61</f>
        <v>0</v>
      </c>
      <c r="AG64" s="134">
        <f>入力シート!AG61</f>
        <v>0</v>
      </c>
      <c r="AH64" s="143">
        <f>入力シート!AH61</f>
        <v>0</v>
      </c>
      <c r="AI64" s="143">
        <f>入力シート!AI61</f>
        <v>0</v>
      </c>
      <c r="AJ64" s="143">
        <f>入力シート!AJ61</f>
        <v>0</v>
      </c>
      <c r="AK64" s="143">
        <f>入力シート!AK61</f>
        <v>0</v>
      </c>
      <c r="AL64" s="130">
        <f>入力シート!AL61</f>
        <v>0</v>
      </c>
      <c r="AM64" s="129">
        <f>入力シート!AM61</f>
        <v>0</v>
      </c>
      <c r="AN64" s="130">
        <f>入力シート!AN61</f>
        <v>0</v>
      </c>
      <c r="AO64" s="129">
        <f>入力シート!AO61</f>
        <v>0</v>
      </c>
      <c r="AP64" s="130">
        <f>入力シート!AP61</f>
        <v>0</v>
      </c>
      <c r="AQ64" s="129">
        <f>入力シート!AQ61</f>
        <v>0</v>
      </c>
      <c r="AR64" s="130">
        <f>入力シート!AR61</f>
        <v>0</v>
      </c>
      <c r="AS64" s="129">
        <f>入力シート!AS61</f>
        <v>0</v>
      </c>
      <c r="AT64" s="130">
        <f>入力シート!AT61</f>
        <v>0</v>
      </c>
      <c r="AU64" s="147">
        <f>入力シート!AU61</f>
        <v>0</v>
      </c>
      <c r="AZ64" s="35"/>
      <c r="BA64" s="35"/>
      <c r="BB64" s="35"/>
      <c r="BC64" s="35"/>
      <c r="BD64" s="35"/>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5"/>
      <c r="CG64" s="35"/>
      <c r="CH64" s="35"/>
      <c r="CI64" s="35"/>
      <c r="CJ64" s="35"/>
      <c r="CK64" s="35"/>
      <c r="CL64" s="35"/>
      <c r="CM64" s="35"/>
      <c r="CN64" s="35"/>
      <c r="CO64" s="35"/>
      <c r="CP64" s="35"/>
      <c r="CQ64" s="35"/>
      <c r="CR64" s="77"/>
      <c r="CS64" s="35"/>
      <c r="CT64" s="35"/>
      <c r="CU64" s="35"/>
      <c r="CV64" s="35"/>
      <c r="CW64" s="35"/>
      <c r="CX64" s="35"/>
      <c r="CY64" s="35"/>
      <c r="CZ64" s="35"/>
      <c r="DA64" s="35"/>
      <c r="DB64" s="35"/>
      <c r="DC64" s="77"/>
      <c r="DD64" s="35"/>
      <c r="DE64" s="35"/>
      <c r="DF64" s="35"/>
      <c r="DG64" s="35"/>
      <c r="DH64" s="35"/>
      <c r="DI64" s="35"/>
      <c r="DJ64" s="35"/>
      <c r="DK64" s="35"/>
      <c r="DL64" s="35"/>
      <c r="DM64" s="35"/>
      <c r="DN64" s="35"/>
      <c r="DO64" s="35"/>
      <c r="DP64" s="35"/>
      <c r="DQ64" s="35"/>
      <c r="DR64" s="35"/>
      <c r="DS64" s="35"/>
      <c r="DT64" s="35"/>
      <c r="DU64" s="35"/>
      <c r="DV64" s="35"/>
      <c r="DW64" s="35"/>
      <c r="DX64" s="35"/>
      <c r="DY64" s="35"/>
      <c r="DZ64" s="35"/>
      <c r="EA64" s="35"/>
      <c r="EB64" s="35"/>
      <c r="EC64" s="35"/>
      <c r="ED64" s="35"/>
      <c r="EE64" s="35"/>
      <c r="EF64" s="35"/>
      <c r="EG64" s="35"/>
      <c r="EH64" s="35"/>
      <c r="EI64" s="35"/>
      <c r="EJ64" s="35"/>
      <c r="EK64" s="35"/>
      <c r="EL64" s="35"/>
      <c r="EM64" s="35"/>
      <c r="EN64" s="35"/>
      <c r="EO64" s="35"/>
      <c r="ES64" s="35"/>
    </row>
    <row r="65" spans="1:93" x14ac:dyDescent="0.2">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row>
    <row r="66" spans="1:93" x14ac:dyDescent="0.2">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c r="CN66" s="35"/>
      <c r="CO66" s="35"/>
    </row>
    <row r="67" spans="1:93" x14ac:dyDescent="0.2">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Z67" s="35"/>
      <c r="BA67" s="35"/>
      <c r="BB67" s="35"/>
      <c r="BC67" s="35"/>
      <c r="BD67" s="35"/>
      <c r="BE67" s="35"/>
      <c r="BF67" s="35"/>
      <c r="BG67" s="35"/>
      <c r="BH67" s="35"/>
      <c r="BI67" s="35"/>
      <c r="BJ67" s="35"/>
      <c r="BK67" s="35"/>
      <c r="BL67" s="35"/>
      <c r="BM67" s="35"/>
      <c r="BN67" s="35"/>
      <c r="BO67" s="35"/>
      <c r="BP67" s="35"/>
      <c r="BQ67" s="35"/>
      <c r="BR67" s="35"/>
      <c r="BS67" s="35"/>
      <c r="BT67" s="35"/>
      <c r="BU67" s="35"/>
      <c r="BV67" s="35"/>
      <c r="BW67" s="35"/>
      <c r="BX67" s="35"/>
      <c r="BY67" s="35"/>
      <c r="BZ67" s="35"/>
      <c r="CA67" s="35"/>
      <c r="CB67" s="35"/>
      <c r="CC67" s="35"/>
      <c r="CD67" s="35"/>
      <c r="CE67" s="35"/>
      <c r="CF67" s="35"/>
      <c r="CG67" s="35"/>
      <c r="CH67" s="35"/>
      <c r="CI67" s="35"/>
      <c r="CJ67" s="35"/>
      <c r="CK67" s="35"/>
      <c r="CL67" s="35"/>
      <c r="CM67" s="35"/>
      <c r="CN67" s="35"/>
      <c r="CO67" s="35"/>
    </row>
    <row r="68" spans="1:93" x14ac:dyDescent="0.2">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Z68" s="35"/>
      <c r="BA68" s="35"/>
      <c r="BB68" s="35"/>
      <c r="BC68" s="35"/>
      <c r="BD68" s="35"/>
      <c r="BE68" s="35"/>
      <c r="BF68" s="35"/>
      <c r="BG68" s="35"/>
      <c r="BH68" s="35"/>
      <c r="BI68" s="35"/>
      <c r="BJ68" s="35"/>
      <c r="BK68" s="35"/>
      <c r="BL68" s="35"/>
      <c r="BM68" s="35"/>
      <c r="BN68" s="35"/>
      <c r="BO68" s="35"/>
      <c r="BP68" s="35"/>
      <c r="BQ68" s="35"/>
      <c r="BR68" s="35"/>
      <c r="BS68" s="35"/>
      <c r="BT68" s="35"/>
      <c r="BU68" s="35"/>
      <c r="BV68" s="35"/>
      <c r="BW68" s="35"/>
      <c r="BX68" s="35"/>
      <c r="BY68" s="35"/>
      <c r="BZ68" s="35"/>
      <c r="CA68" s="35"/>
      <c r="CB68" s="35"/>
      <c r="CC68" s="35"/>
      <c r="CD68" s="35"/>
      <c r="CE68" s="35"/>
      <c r="CF68" s="35"/>
      <c r="CG68" s="35"/>
      <c r="CH68" s="35"/>
      <c r="CI68" s="35"/>
      <c r="CJ68" s="35"/>
      <c r="CK68" s="35"/>
      <c r="CL68" s="35"/>
      <c r="CM68" s="35"/>
      <c r="CN68" s="35"/>
      <c r="CO68" s="35"/>
    </row>
    <row r="69" spans="1:93" x14ac:dyDescent="0.2">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c r="CK69" s="35"/>
      <c r="CL69" s="35"/>
      <c r="CM69" s="35"/>
      <c r="CN69" s="35"/>
      <c r="CO69" s="35"/>
    </row>
    <row r="70" spans="1:93" x14ac:dyDescent="0.2">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Z70" s="35"/>
      <c r="BA70" s="35"/>
      <c r="BB70" s="35"/>
      <c r="BC70" s="35"/>
      <c r="BD70" s="35"/>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35"/>
      <c r="CE70" s="35"/>
      <c r="CF70" s="35"/>
      <c r="CG70" s="35"/>
      <c r="CH70" s="35"/>
      <c r="CI70" s="35"/>
      <c r="CJ70" s="35"/>
      <c r="CK70" s="35"/>
      <c r="CL70" s="35"/>
      <c r="CM70" s="35"/>
      <c r="CN70" s="35"/>
      <c r="CO70" s="35"/>
    </row>
    <row r="71" spans="1:93" x14ac:dyDescent="0.2">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35"/>
      <c r="CE71" s="35"/>
      <c r="CF71" s="35"/>
      <c r="CG71" s="35"/>
      <c r="CH71" s="35"/>
      <c r="CI71" s="35"/>
      <c r="CJ71" s="35"/>
      <c r="CK71" s="35"/>
      <c r="CL71" s="35"/>
      <c r="CM71" s="35"/>
      <c r="CN71" s="35"/>
      <c r="CO71" s="35"/>
    </row>
    <row r="72" spans="1:93" x14ac:dyDescent="0.2">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Z72" s="35"/>
      <c r="BA72" s="35"/>
      <c r="BB72" s="35"/>
      <c r="BC72" s="35"/>
      <c r="BD72" s="35"/>
      <c r="BE72" s="35"/>
      <c r="BF72" s="35"/>
      <c r="BG72" s="35"/>
      <c r="BH72" s="35"/>
      <c r="BI72" s="35"/>
      <c r="BJ72" s="35"/>
      <c r="BK72" s="35"/>
      <c r="BL72" s="35"/>
      <c r="BM72" s="35"/>
      <c r="BN72" s="35"/>
      <c r="BO72" s="35"/>
      <c r="BP72" s="35"/>
      <c r="BQ72" s="35"/>
      <c r="BR72" s="35"/>
      <c r="BS72" s="35"/>
      <c r="BT72" s="35"/>
      <c r="BU72" s="35"/>
      <c r="BV72" s="35"/>
      <c r="BW72" s="35"/>
      <c r="BX72" s="35"/>
      <c r="BY72" s="35"/>
      <c r="BZ72" s="35"/>
      <c r="CA72" s="35"/>
      <c r="CB72" s="35"/>
      <c r="CC72" s="35"/>
      <c r="CD72" s="35"/>
      <c r="CE72" s="35"/>
      <c r="CF72" s="35"/>
      <c r="CG72" s="35"/>
      <c r="CH72" s="35"/>
      <c r="CI72" s="35"/>
      <c r="CJ72" s="35"/>
      <c r="CK72" s="35"/>
      <c r="CL72" s="35"/>
      <c r="CM72" s="35"/>
      <c r="CN72" s="35"/>
      <c r="CO72" s="35"/>
    </row>
  </sheetData>
  <sheetProtection sheet="1" objects="1" scenarios="1"/>
  <mergeCells count="860">
    <mergeCell ref="CG58:CM58"/>
    <mergeCell ref="CG59:CM59"/>
    <mergeCell ref="DL53:DL62"/>
    <mergeCell ref="DN53:DT53"/>
    <mergeCell ref="DW53:DW62"/>
    <mergeCell ref="DN62:DT62"/>
    <mergeCell ref="DY62:EE62"/>
    <mergeCell ref="DY53:EE53"/>
    <mergeCell ref="DN54:DT54"/>
    <mergeCell ref="DY54:EE54"/>
    <mergeCell ref="DN55:DT55"/>
    <mergeCell ref="DY55:EE55"/>
    <mergeCell ref="DN56:DT56"/>
    <mergeCell ref="DY56:EE56"/>
    <mergeCell ref="DN57:DT57"/>
    <mergeCell ref="DY57:EE57"/>
    <mergeCell ref="DN58:DT58"/>
    <mergeCell ref="DY58:EE58"/>
    <mergeCell ref="DN59:DT59"/>
    <mergeCell ref="DY59:EE59"/>
    <mergeCell ref="DN60:DT60"/>
    <mergeCell ref="DY60:EE60"/>
    <mergeCell ref="DN61:DT61"/>
    <mergeCell ref="DY61:EE61"/>
    <mergeCell ref="BL50:BR50"/>
    <mergeCell ref="BL51:BR51"/>
    <mergeCell ref="BL52:BR52"/>
    <mergeCell ref="BL56:BR56"/>
    <mergeCell ref="BL57:BR57"/>
    <mergeCell ref="BL58:BR58"/>
    <mergeCell ref="BL59:BR59"/>
    <mergeCell ref="BL61:BR61"/>
    <mergeCell ref="BV61:CB61"/>
    <mergeCell ref="BV59:CB59"/>
    <mergeCell ref="BV56:CB56"/>
    <mergeCell ref="BV57:CB57"/>
    <mergeCell ref="BV58:CB58"/>
    <mergeCell ref="BV51:CB51"/>
    <mergeCell ref="AZ60:BA60"/>
    <mergeCell ref="BB60:BH60"/>
    <mergeCell ref="A62:B62"/>
    <mergeCell ref="C62:I62"/>
    <mergeCell ref="J62:R62"/>
    <mergeCell ref="S62:T62"/>
    <mergeCell ref="U62:W62"/>
    <mergeCell ref="X62:Y62"/>
    <mergeCell ref="Z62:AA62"/>
    <mergeCell ref="AB62:AC62"/>
    <mergeCell ref="A60:B60"/>
    <mergeCell ref="C60:I60"/>
    <mergeCell ref="J60:R60"/>
    <mergeCell ref="S60:T60"/>
    <mergeCell ref="U60:W60"/>
    <mergeCell ref="X60:Y60"/>
    <mergeCell ref="Z60:AA60"/>
    <mergeCell ref="AB60:AC60"/>
    <mergeCell ref="AZ61:BA61"/>
    <mergeCell ref="J59:R59"/>
    <mergeCell ref="S59:T59"/>
    <mergeCell ref="U59:W59"/>
    <mergeCell ref="X59:Y59"/>
    <mergeCell ref="Z59:AA59"/>
    <mergeCell ref="A64:B64"/>
    <mergeCell ref="C64:I64"/>
    <mergeCell ref="J64:R64"/>
    <mergeCell ref="C63:I63"/>
    <mergeCell ref="A63:B63"/>
    <mergeCell ref="J63:R63"/>
    <mergeCell ref="X31:Y31"/>
    <mergeCell ref="X32:Y32"/>
    <mergeCell ref="X33:Y33"/>
    <mergeCell ref="AB59:AC59"/>
    <mergeCell ref="A61:B61"/>
    <mergeCell ref="C61:I61"/>
    <mergeCell ref="J61:R61"/>
    <mergeCell ref="S61:T61"/>
    <mergeCell ref="U61:W61"/>
    <mergeCell ref="X61:Y61"/>
    <mergeCell ref="Z61:AA61"/>
    <mergeCell ref="AB61:AC61"/>
    <mergeCell ref="U53:W53"/>
    <mergeCell ref="X34:Y34"/>
    <mergeCell ref="X35:Y35"/>
    <mergeCell ref="X36:Y36"/>
    <mergeCell ref="X37:Y37"/>
    <mergeCell ref="X38:Y38"/>
    <mergeCell ref="X39:Y39"/>
    <mergeCell ref="X40:Y40"/>
    <mergeCell ref="X41:Y41"/>
    <mergeCell ref="X52:Y52"/>
    <mergeCell ref="A59:B59"/>
    <mergeCell ref="C59:I59"/>
    <mergeCell ref="AB32:AC32"/>
    <mergeCell ref="U32:W32"/>
    <mergeCell ref="Z56:AA56"/>
    <mergeCell ref="AB56:AC56"/>
    <mergeCell ref="Z54:AA54"/>
    <mergeCell ref="AB54:AC54"/>
    <mergeCell ref="Z39:AA39"/>
    <mergeCell ref="X42:Y42"/>
    <mergeCell ref="X43:Y43"/>
    <mergeCell ref="X44:Y44"/>
    <mergeCell ref="Z44:AA44"/>
    <mergeCell ref="Z41:AA41"/>
    <mergeCell ref="Z40:AA40"/>
    <mergeCell ref="AB51:AC51"/>
    <mergeCell ref="U51:W51"/>
    <mergeCell ref="AB35:AC35"/>
    <mergeCell ref="AB33:AC33"/>
    <mergeCell ref="AB34:AC34"/>
    <mergeCell ref="Z35:AA35"/>
    <mergeCell ref="AB44:AC44"/>
    <mergeCell ref="Z45:AA45"/>
    <mergeCell ref="J44:R44"/>
    <mergeCell ref="S41:T41"/>
    <mergeCell ref="U41:W41"/>
    <mergeCell ref="A40:B40"/>
    <mergeCell ref="X57:Y57"/>
    <mergeCell ref="X58:Y58"/>
    <mergeCell ref="A57:B57"/>
    <mergeCell ref="C57:I57"/>
    <mergeCell ref="J57:R57"/>
    <mergeCell ref="S57:T57"/>
    <mergeCell ref="U57:W57"/>
    <mergeCell ref="A58:B58"/>
    <mergeCell ref="C58:I58"/>
    <mergeCell ref="J58:R58"/>
    <mergeCell ref="S58:T58"/>
    <mergeCell ref="U58:W58"/>
    <mergeCell ref="X45:Y45"/>
    <mergeCell ref="X46:Y46"/>
    <mergeCell ref="X47:Y47"/>
    <mergeCell ref="X48:Y48"/>
    <mergeCell ref="X49:Y49"/>
    <mergeCell ref="C40:I40"/>
    <mergeCell ref="J40:R40"/>
    <mergeCell ref="A43:B43"/>
    <mergeCell ref="A30:B30"/>
    <mergeCell ref="A33:B33"/>
    <mergeCell ref="C33:I33"/>
    <mergeCell ref="J33:R33"/>
    <mergeCell ref="S32:T32"/>
    <mergeCell ref="J37:R37"/>
    <mergeCell ref="U36:W36"/>
    <mergeCell ref="C32:I32"/>
    <mergeCell ref="J34:R34"/>
    <mergeCell ref="U34:W34"/>
    <mergeCell ref="S33:T33"/>
    <mergeCell ref="A31:B31"/>
    <mergeCell ref="C31:I31"/>
    <mergeCell ref="J31:R31"/>
    <mergeCell ref="C30:I30"/>
    <mergeCell ref="J30:R30"/>
    <mergeCell ref="A32:B32"/>
    <mergeCell ref="S35:T35"/>
    <mergeCell ref="A34:B34"/>
    <mergeCell ref="C34:I34"/>
    <mergeCell ref="C28:I28"/>
    <mergeCell ref="U27:W27"/>
    <mergeCell ref="S25:T25"/>
    <mergeCell ref="C25:I25"/>
    <mergeCell ref="S26:T26"/>
    <mergeCell ref="G15:X15"/>
    <mergeCell ref="CJ16:CO16"/>
    <mergeCell ref="CU15:CZ15"/>
    <mergeCell ref="CP21:DK21"/>
    <mergeCell ref="AZ25:BA25"/>
    <mergeCell ref="BB25:BH25"/>
    <mergeCell ref="CP15:CT15"/>
    <mergeCell ref="AD21:AU21"/>
    <mergeCell ref="AF22:AG22"/>
    <mergeCell ref="AH23:AI23"/>
    <mergeCell ref="AJ23:AK23"/>
    <mergeCell ref="AH22:AK22"/>
    <mergeCell ref="AN23:AO23"/>
    <mergeCell ref="AL23:AM23"/>
    <mergeCell ref="AL22:AO22"/>
    <mergeCell ref="CR23:CX23"/>
    <mergeCell ref="BL23:BR23"/>
    <mergeCell ref="BJ24:BK24"/>
    <mergeCell ref="AP22:AS22"/>
    <mergeCell ref="DC32:DI32"/>
    <mergeCell ref="DC33:DI33"/>
    <mergeCell ref="CJ13:CO13"/>
    <mergeCell ref="G10:X10"/>
    <mergeCell ref="BB33:BH33"/>
    <mergeCell ref="G11:X11"/>
    <mergeCell ref="CJ11:CO11"/>
    <mergeCell ref="BV27:CB27"/>
    <mergeCell ref="CR26:CX26"/>
    <mergeCell ref="G12:X12"/>
    <mergeCell ref="CJ12:CO12"/>
    <mergeCell ref="AZ24:BA24"/>
    <mergeCell ref="BB24:BH24"/>
    <mergeCell ref="BV25:CB25"/>
    <mergeCell ref="CR24:CX24"/>
    <mergeCell ref="CR28:CX28"/>
    <mergeCell ref="BV30:CB30"/>
    <mergeCell ref="AZ27:BA27"/>
    <mergeCell ref="CR32:CX32"/>
    <mergeCell ref="AZ31:BA31"/>
    <mergeCell ref="BB31:BH31"/>
    <mergeCell ref="BV32:CB32"/>
    <mergeCell ref="AZ26:BA26"/>
    <mergeCell ref="DC27:DI27"/>
    <mergeCell ref="AZ34:BA34"/>
    <mergeCell ref="BB34:BH34"/>
    <mergeCell ref="BJ32:BK32"/>
    <mergeCell ref="BB27:BH27"/>
    <mergeCell ref="BV28:CB28"/>
    <mergeCell ref="AD22:AE22"/>
    <mergeCell ref="AZ28:BA28"/>
    <mergeCell ref="AZ33:BA33"/>
    <mergeCell ref="AZ30:BA30"/>
    <mergeCell ref="AZ29:BA29"/>
    <mergeCell ref="BB26:BH26"/>
    <mergeCell ref="BB29:BH29"/>
    <mergeCell ref="AP23:AQ23"/>
    <mergeCell ref="AR23:AS23"/>
    <mergeCell ref="BL32:BR32"/>
    <mergeCell ref="BL24:BR24"/>
    <mergeCell ref="BJ25:BK25"/>
    <mergeCell ref="BL25:BR25"/>
    <mergeCell ref="BJ26:BK26"/>
    <mergeCell ref="BL26:BR26"/>
    <mergeCell ref="BJ27:BK27"/>
    <mergeCell ref="BL27:BR27"/>
    <mergeCell ref="DC30:DI30"/>
    <mergeCell ref="AB29:AC29"/>
    <mergeCell ref="S21:T24"/>
    <mergeCell ref="U22:W24"/>
    <mergeCell ref="Z22:AA24"/>
    <mergeCell ref="AB31:AC31"/>
    <mergeCell ref="Z31:AA31"/>
    <mergeCell ref="U31:W31"/>
    <mergeCell ref="U30:W30"/>
    <mergeCell ref="Z29:AA29"/>
    <mergeCell ref="Z30:AA30"/>
    <mergeCell ref="AB30:AC30"/>
    <mergeCell ref="DC31:DI31"/>
    <mergeCell ref="DC28:DI28"/>
    <mergeCell ref="DC29:DI29"/>
    <mergeCell ref="CR27:CX27"/>
    <mergeCell ref="Z26:AA26"/>
    <mergeCell ref="U25:W25"/>
    <mergeCell ref="U26:W26"/>
    <mergeCell ref="S29:T29"/>
    <mergeCell ref="CR29:CX29"/>
    <mergeCell ref="CR30:CX30"/>
    <mergeCell ref="X29:Y29"/>
    <mergeCell ref="X30:Y30"/>
    <mergeCell ref="A26:B26"/>
    <mergeCell ref="DC34:DI34"/>
    <mergeCell ref="DC35:DI35"/>
    <mergeCell ref="DC36:DI36"/>
    <mergeCell ref="BB28:BH28"/>
    <mergeCell ref="BV29:CB29"/>
    <mergeCell ref="BV26:CB26"/>
    <mergeCell ref="CR25:CX25"/>
    <mergeCell ref="BV34:CB34"/>
    <mergeCell ref="CR33:CX33"/>
    <mergeCell ref="BV35:CB35"/>
    <mergeCell ref="CR34:CX34"/>
    <mergeCell ref="CR31:CX31"/>
    <mergeCell ref="CR35:CX35"/>
    <mergeCell ref="BB30:BH30"/>
    <mergeCell ref="BV31:CB31"/>
    <mergeCell ref="CG25:CM25"/>
    <mergeCell ref="CG26:CM26"/>
    <mergeCell ref="CG27:CM27"/>
    <mergeCell ref="CG28:CM28"/>
    <mergeCell ref="S28:T28"/>
    <mergeCell ref="U29:W29"/>
    <mergeCell ref="S31:T31"/>
    <mergeCell ref="S30:T30"/>
    <mergeCell ref="A21:B24"/>
    <mergeCell ref="C21:I24"/>
    <mergeCell ref="J21:R24"/>
    <mergeCell ref="AB21:AC24"/>
    <mergeCell ref="A27:B27"/>
    <mergeCell ref="J28:R28"/>
    <mergeCell ref="AB28:AC28"/>
    <mergeCell ref="U28:W28"/>
    <mergeCell ref="Z27:AA27"/>
    <mergeCell ref="S27:T27"/>
    <mergeCell ref="AB25:AC25"/>
    <mergeCell ref="Z28:AA28"/>
    <mergeCell ref="J27:R27"/>
    <mergeCell ref="C26:I26"/>
    <mergeCell ref="J26:R26"/>
    <mergeCell ref="Z25:AA25"/>
    <mergeCell ref="X25:Y25"/>
    <mergeCell ref="X26:Y26"/>
    <mergeCell ref="X27:Y27"/>
    <mergeCell ref="X28:Y28"/>
    <mergeCell ref="J25:R25"/>
    <mergeCell ref="C27:I27"/>
    <mergeCell ref="AB27:AC27"/>
    <mergeCell ref="A28:B28"/>
    <mergeCell ref="A29:B29"/>
    <mergeCell ref="A25:B25"/>
    <mergeCell ref="AB26:AC26"/>
    <mergeCell ref="C29:I29"/>
    <mergeCell ref="J29:R29"/>
    <mergeCell ref="Z32:AA32"/>
    <mergeCell ref="J32:R32"/>
    <mergeCell ref="Z33:AA33"/>
    <mergeCell ref="U39:W39"/>
    <mergeCell ref="J35:R35"/>
    <mergeCell ref="U35:W35"/>
    <mergeCell ref="U33:W33"/>
    <mergeCell ref="Z34:AA34"/>
    <mergeCell ref="AB38:AC38"/>
    <mergeCell ref="AB39:AC39"/>
    <mergeCell ref="A38:B38"/>
    <mergeCell ref="C38:I38"/>
    <mergeCell ref="J38:R38"/>
    <mergeCell ref="A39:B39"/>
    <mergeCell ref="C39:I39"/>
    <mergeCell ref="J39:R39"/>
    <mergeCell ref="A35:B35"/>
    <mergeCell ref="C35:I35"/>
    <mergeCell ref="S34:T34"/>
    <mergeCell ref="S39:T39"/>
    <mergeCell ref="AB42:AC42"/>
    <mergeCell ref="A42:B42"/>
    <mergeCell ref="AB40:AC40"/>
    <mergeCell ref="U40:W40"/>
    <mergeCell ref="A36:B36"/>
    <mergeCell ref="S38:T38"/>
    <mergeCell ref="S36:T36"/>
    <mergeCell ref="C37:I37"/>
    <mergeCell ref="Z37:AA37"/>
    <mergeCell ref="S37:T37"/>
    <mergeCell ref="A37:B37"/>
    <mergeCell ref="U37:W37"/>
    <mergeCell ref="U38:W38"/>
    <mergeCell ref="Z38:AA38"/>
    <mergeCell ref="AB37:AC37"/>
    <mergeCell ref="AB36:AC36"/>
    <mergeCell ref="C42:I42"/>
    <mergeCell ref="J42:R42"/>
    <mergeCell ref="Z36:AA36"/>
    <mergeCell ref="C36:I36"/>
    <mergeCell ref="J36:R36"/>
    <mergeCell ref="S40:T40"/>
    <mergeCell ref="S43:T43"/>
    <mergeCell ref="U43:W43"/>
    <mergeCell ref="Z43:AA43"/>
    <mergeCell ref="C43:I43"/>
    <mergeCell ref="J43:R43"/>
    <mergeCell ref="AB43:AC43"/>
    <mergeCell ref="A41:B41"/>
    <mergeCell ref="C41:I41"/>
    <mergeCell ref="J41:R41"/>
    <mergeCell ref="AB41:AC41"/>
    <mergeCell ref="S42:T42"/>
    <mergeCell ref="U42:W42"/>
    <mergeCell ref="Z42:AA42"/>
    <mergeCell ref="A45:B45"/>
    <mergeCell ref="C45:I45"/>
    <mergeCell ref="J45:R45"/>
    <mergeCell ref="AB45:AC45"/>
    <mergeCell ref="S46:T46"/>
    <mergeCell ref="Z46:AA46"/>
    <mergeCell ref="U46:W46"/>
    <mergeCell ref="C46:I46"/>
    <mergeCell ref="J46:R46"/>
    <mergeCell ref="A44:B44"/>
    <mergeCell ref="S44:T44"/>
    <mergeCell ref="U44:W44"/>
    <mergeCell ref="C44:I44"/>
    <mergeCell ref="AB50:AC50"/>
    <mergeCell ref="U50:W50"/>
    <mergeCell ref="Z50:AA50"/>
    <mergeCell ref="S47:T47"/>
    <mergeCell ref="AB47:AC47"/>
    <mergeCell ref="U47:W47"/>
    <mergeCell ref="Z47:AA47"/>
    <mergeCell ref="S48:T48"/>
    <mergeCell ref="A50:B50"/>
    <mergeCell ref="C50:I50"/>
    <mergeCell ref="J50:R50"/>
    <mergeCell ref="A47:B47"/>
    <mergeCell ref="A49:B49"/>
    <mergeCell ref="C49:I49"/>
    <mergeCell ref="J47:R47"/>
    <mergeCell ref="C47:I47"/>
    <mergeCell ref="AB46:AC46"/>
    <mergeCell ref="A46:B46"/>
    <mergeCell ref="S45:T45"/>
    <mergeCell ref="U45:W45"/>
    <mergeCell ref="J49:R49"/>
    <mergeCell ref="AB49:AC49"/>
    <mergeCell ref="U49:W49"/>
    <mergeCell ref="Z48:AA48"/>
    <mergeCell ref="A48:B48"/>
    <mergeCell ref="C48:I48"/>
    <mergeCell ref="J48:R48"/>
    <mergeCell ref="S49:T49"/>
    <mergeCell ref="S51:T51"/>
    <mergeCell ref="Z51:AA51"/>
    <mergeCell ref="S50:T50"/>
    <mergeCell ref="X50:Y50"/>
    <mergeCell ref="X51:Y51"/>
    <mergeCell ref="AB48:AC48"/>
    <mergeCell ref="U48:W48"/>
    <mergeCell ref="Z49:AA49"/>
    <mergeCell ref="A55:B55"/>
    <mergeCell ref="C55:I55"/>
    <mergeCell ref="Z57:AA57"/>
    <mergeCell ref="AB57:AC57"/>
    <mergeCell ref="Z58:AA58"/>
    <mergeCell ref="AB58:AC58"/>
    <mergeCell ref="A56:B56"/>
    <mergeCell ref="C56:I56"/>
    <mergeCell ref="J56:R56"/>
    <mergeCell ref="S56:T56"/>
    <mergeCell ref="U56:W56"/>
    <mergeCell ref="J55:R55"/>
    <mergeCell ref="S55:T55"/>
    <mergeCell ref="U55:W55"/>
    <mergeCell ref="Z55:AA55"/>
    <mergeCell ref="X55:Y55"/>
    <mergeCell ref="X56:Y56"/>
    <mergeCell ref="AB63:AC63"/>
    <mergeCell ref="U63:W63"/>
    <mergeCell ref="AB64:AC64"/>
    <mergeCell ref="Z63:AA63"/>
    <mergeCell ref="U64:W64"/>
    <mergeCell ref="Z64:AA64"/>
    <mergeCell ref="S64:T64"/>
    <mergeCell ref="AB52:AC52"/>
    <mergeCell ref="U52:W52"/>
    <mergeCell ref="Z52:AA52"/>
    <mergeCell ref="AB53:AC53"/>
    <mergeCell ref="AB55:AC55"/>
    <mergeCell ref="S63:T63"/>
    <mergeCell ref="S52:T52"/>
    <mergeCell ref="Z53:AA53"/>
    <mergeCell ref="X53:Y53"/>
    <mergeCell ref="X54:Y54"/>
    <mergeCell ref="X63:Y63"/>
    <mergeCell ref="X64:Y64"/>
    <mergeCell ref="AZ50:BA50"/>
    <mergeCell ref="A54:B54"/>
    <mergeCell ref="C54:I54"/>
    <mergeCell ref="J54:R54"/>
    <mergeCell ref="S54:T54"/>
    <mergeCell ref="U54:W54"/>
    <mergeCell ref="A53:B53"/>
    <mergeCell ref="C53:I53"/>
    <mergeCell ref="J53:R53"/>
    <mergeCell ref="S53:T53"/>
    <mergeCell ref="C52:I52"/>
    <mergeCell ref="J52:R52"/>
    <mergeCell ref="A51:B51"/>
    <mergeCell ref="C51:I51"/>
    <mergeCell ref="J51:R51"/>
    <mergeCell ref="A52:B52"/>
    <mergeCell ref="AZ51:BA51"/>
    <mergeCell ref="AZ52:BA52"/>
    <mergeCell ref="AZ56:BA56"/>
    <mergeCell ref="AZ57:BA57"/>
    <mergeCell ref="AZ58:BA58"/>
    <mergeCell ref="AZ59:BA59"/>
    <mergeCell ref="AT22:AU23"/>
    <mergeCell ref="AZ49:BA49"/>
    <mergeCell ref="BB49:BH49"/>
    <mergeCell ref="AZ44:BA44"/>
    <mergeCell ref="BB44:BH44"/>
    <mergeCell ref="BB45:BH45"/>
    <mergeCell ref="AZ46:BA46"/>
    <mergeCell ref="BB56:BH56"/>
    <mergeCell ref="BB57:BH57"/>
    <mergeCell ref="BB58:BH58"/>
    <mergeCell ref="BB59:BH59"/>
    <mergeCell ref="AZ39:BA39"/>
    <mergeCell ref="BB39:BH39"/>
    <mergeCell ref="AZ40:BA40"/>
    <mergeCell ref="BB40:BH40"/>
    <mergeCell ref="AZ41:BA41"/>
    <mergeCell ref="BB41:BH41"/>
    <mergeCell ref="AZ42:BA42"/>
    <mergeCell ref="AZ45:BA45"/>
    <mergeCell ref="AZ23:BA23"/>
    <mergeCell ref="CF13:CI13"/>
    <mergeCell ref="CF14:CI14"/>
    <mergeCell ref="CU16:CZ16"/>
    <mergeCell ref="CP16:CT16"/>
    <mergeCell ref="AZ47:BA47"/>
    <mergeCell ref="BB47:BH47"/>
    <mergeCell ref="AZ48:BA48"/>
    <mergeCell ref="BB48:BH48"/>
    <mergeCell ref="BB46:BH46"/>
    <mergeCell ref="BL43:BR43"/>
    <mergeCell ref="AZ38:BA38"/>
    <mergeCell ref="BB38:BH38"/>
    <mergeCell ref="BV38:CB38"/>
    <mergeCell ref="AZ35:BA35"/>
    <mergeCell ref="BL38:BR38"/>
    <mergeCell ref="BJ39:BK39"/>
    <mergeCell ref="BL39:BR39"/>
    <mergeCell ref="BJ40:BK40"/>
    <mergeCell ref="BL40:BR40"/>
    <mergeCell ref="BB23:BH23"/>
    <mergeCell ref="CE22:CO22"/>
    <mergeCell ref="CG23:CM23"/>
    <mergeCell ref="CG24:CM24"/>
    <mergeCell ref="CG29:CM29"/>
    <mergeCell ref="CJ6:CO6"/>
    <mergeCell ref="CP6:CT6"/>
    <mergeCell ref="CA11:CE12"/>
    <mergeCell ref="CA13:CE14"/>
    <mergeCell ref="CA6:CI6"/>
    <mergeCell ref="CP7:CT7"/>
    <mergeCell ref="CP8:CT8"/>
    <mergeCell ref="CP9:CT9"/>
    <mergeCell ref="CP10:CT10"/>
    <mergeCell ref="CP11:CT11"/>
    <mergeCell ref="CP12:CT12"/>
    <mergeCell ref="CP13:CT13"/>
    <mergeCell ref="CP14:CT14"/>
    <mergeCell ref="CJ10:CO10"/>
    <mergeCell ref="CJ9:CO9"/>
    <mergeCell ref="CF7:CI7"/>
    <mergeCell ref="CF8:CI8"/>
    <mergeCell ref="CF9:CI9"/>
    <mergeCell ref="CF10:CI10"/>
    <mergeCell ref="CF11:CI11"/>
    <mergeCell ref="CJ7:CO7"/>
    <mergeCell ref="CJ8:CO8"/>
    <mergeCell ref="CJ14:CO14"/>
    <mergeCell ref="CF12:CI12"/>
    <mergeCell ref="CU6:CZ6"/>
    <mergeCell ref="CU7:CZ7"/>
    <mergeCell ref="CU8:CZ8"/>
    <mergeCell ref="CU9:CZ9"/>
    <mergeCell ref="CU10:CZ10"/>
    <mergeCell ref="CU11:CZ11"/>
    <mergeCell ref="CU12:CZ12"/>
    <mergeCell ref="CU13:CZ13"/>
    <mergeCell ref="CU14:CZ14"/>
    <mergeCell ref="CG5:CI5"/>
    <mergeCell ref="CA7:CE8"/>
    <mergeCell ref="CA5:CF5"/>
    <mergeCell ref="BJ23:BK23"/>
    <mergeCell ref="BF9:BW9"/>
    <mergeCell ref="BF13:BW13"/>
    <mergeCell ref="BF16:BW16"/>
    <mergeCell ref="AZ43:BA43"/>
    <mergeCell ref="BB43:BH43"/>
    <mergeCell ref="CA9:CE10"/>
    <mergeCell ref="BF14:BW14"/>
    <mergeCell ref="BF15:BW15"/>
    <mergeCell ref="BF10:BW10"/>
    <mergeCell ref="BF11:BW11"/>
    <mergeCell ref="BF12:BW12"/>
    <mergeCell ref="BJ37:BK37"/>
    <mergeCell ref="BL37:BR37"/>
    <mergeCell ref="BJ33:BK33"/>
    <mergeCell ref="BL33:BR33"/>
    <mergeCell ref="BJ34:BK34"/>
    <mergeCell ref="BL34:BR34"/>
    <mergeCell ref="BJ35:BK35"/>
    <mergeCell ref="BL35:BR35"/>
    <mergeCell ref="BV41:CB41"/>
    <mergeCell ref="BJ47:BK47"/>
    <mergeCell ref="BL47:BR47"/>
    <mergeCell ref="BJ48:BK48"/>
    <mergeCell ref="BL48:BR48"/>
    <mergeCell ref="BJ49:BK49"/>
    <mergeCell ref="BL49:BR49"/>
    <mergeCell ref="CF15:CI15"/>
    <mergeCell ref="CF16:CI16"/>
    <mergeCell ref="BV24:CB24"/>
    <mergeCell ref="CG30:CM30"/>
    <mergeCell ref="CG31:CM31"/>
    <mergeCell ref="BJ28:BK28"/>
    <mergeCell ref="BL28:BR28"/>
    <mergeCell ref="BJ29:BK29"/>
    <mergeCell ref="BL29:BR29"/>
    <mergeCell ref="BJ30:BK30"/>
    <mergeCell ref="BL30:BR30"/>
    <mergeCell ref="BJ31:BK31"/>
    <mergeCell ref="BL31:BR31"/>
    <mergeCell ref="BJ43:BK43"/>
    <mergeCell ref="BV48:CB48"/>
    <mergeCell ref="BV47:CB47"/>
    <mergeCell ref="BV46:CB46"/>
    <mergeCell ref="BV44:CB44"/>
    <mergeCell ref="BF3:BW3"/>
    <mergeCell ref="BF4:BW4"/>
    <mergeCell ref="BF5:BW5"/>
    <mergeCell ref="BF6:BW6"/>
    <mergeCell ref="BF7:BW7"/>
    <mergeCell ref="BJ41:BK41"/>
    <mergeCell ref="BL41:BR41"/>
    <mergeCell ref="BJ42:BK42"/>
    <mergeCell ref="BL42:BR42"/>
    <mergeCell ref="BF8:BW8"/>
    <mergeCell ref="AZ22:BH22"/>
    <mergeCell ref="BJ22:BR22"/>
    <mergeCell ref="BB42:BH42"/>
    <mergeCell ref="AZ32:BA32"/>
    <mergeCell ref="BB32:BH32"/>
    <mergeCell ref="BV33:CB33"/>
    <mergeCell ref="BV42:CB42"/>
    <mergeCell ref="BB36:BH36"/>
    <mergeCell ref="BV37:CB37"/>
    <mergeCell ref="BB37:BH37"/>
    <mergeCell ref="AZ37:BA37"/>
    <mergeCell ref="AZ36:BA36"/>
    <mergeCell ref="BB35:BH35"/>
    <mergeCell ref="BV39:CB39"/>
    <mergeCell ref="CA15:CE16"/>
    <mergeCell ref="CA17:CI17"/>
    <mergeCell ref="CG33:CM33"/>
    <mergeCell ref="CG34:CM34"/>
    <mergeCell ref="CG35:CM35"/>
    <mergeCell ref="CG36:CM36"/>
    <mergeCell ref="CG45:CM45"/>
    <mergeCell ref="BL44:BR44"/>
    <mergeCell ref="BJ46:BK46"/>
    <mergeCell ref="BL46:BR46"/>
    <mergeCell ref="CJ17:CO17"/>
    <mergeCell ref="CJ15:CO15"/>
    <mergeCell ref="CG37:CM37"/>
    <mergeCell ref="CG32:CM32"/>
    <mergeCell ref="BJ50:BK50"/>
    <mergeCell ref="BJ51:BK51"/>
    <mergeCell ref="BJ52:BK52"/>
    <mergeCell ref="BJ56:BK56"/>
    <mergeCell ref="BJ57:BK57"/>
    <mergeCell ref="BJ58:BK58"/>
    <mergeCell ref="BB50:BH50"/>
    <mergeCell ref="BB51:BH51"/>
    <mergeCell ref="BB52:BH52"/>
    <mergeCell ref="BJ59:BK59"/>
    <mergeCell ref="BJ62:BK62"/>
    <mergeCell ref="BL62:BR62"/>
    <mergeCell ref="EJ37:EP37"/>
    <mergeCell ref="EJ40:EP40"/>
    <mergeCell ref="DW43:DW52"/>
    <mergeCell ref="DY46:EE46"/>
    <mergeCell ref="EJ50:EP50"/>
    <mergeCell ref="DY47:EE47"/>
    <mergeCell ref="EJ51:EP51"/>
    <mergeCell ref="DY48:EE48"/>
    <mergeCell ref="EJ52:EP52"/>
    <mergeCell ref="DY49:EE49"/>
    <mergeCell ref="DY50:EE50"/>
    <mergeCell ref="DY51:EE51"/>
    <mergeCell ref="EJ45:EP45"/>
    <mergeCell ref="EJ46:EP46"/>
    <mergeCell ref="DY52:EE52"/>
    <mergeCell ref="BV45:CB45"/>
    <mergeCell ref="BJ61:BK61"/>
    <mergeCell ref="BJ60:BK60"/>
    <mergeCell ref="BL60:BR60"/>
    <mergeCell ref="BV49:CB49"/>
    <mergeCell ref="BV50:CB50"/>
    <mergeCell ref="CG60:CM60"/>
    <mergeCell ref="CG61:CM61"/>
    <mergeCell ref="BV60:CB60"/>
    <mergeCell ref="DN39:DT39"/>
    <mergeCell ref="DY37:EE37"/>
    <mergeCell ref="EJ39:EP39"/>
    <mergeCell ref="DN38:DT38"/>
    <mergeCell ref="DY39:EE39"/>
    <mergeCell ref="EJ41:EP41"/>
    <mergeCell ref="DY45:EE45"/>
    <mergeCell ref="EJ49:EP49"/>
    <mergeCell ref="BV52:CB52"/>
    <mergeCell ref="BV53:CB53"/>
    <mergeCell ref="BV54:CB54"/>
    <mergeCell ref="BV55:CB55"/>
    <mergeCell ref="DC37:DI37"/>
    <mergeCell ref="CG50:CM50"/>
    <mergeCell ref="CG51:CM51"/>
    <mergeCell ref="CG52:CM52"/>
    <mergeCell ref="CG53:CM53"/>
    <mergeCell ref="CG54:CM54"/>
    <mergeCell ref="CG55:CM55"/>
    <mergeCell ref="CG56:CM56"/>
    <mergeCell ref="CG57:CM57"/>
    <mergeCell ref="CG49:CM49"/>
    <mergeCell ref="CG43:CM43"/>
    <mergeCell ref="CG44:CM44"/>
    <mergeCell ref="DN36:DT36"/>
    <mergeCell ref="DL43:DL52"/>
    <mergeCell ref="DN47:DT47"/>
    <mergeCell ref="DN48:DT48"/>
    <mergeCell ref="DN50:DT50"/>
    <mergeCell ref="DN51:DT51"/>
    <mergeCell ref="DN43:DT43"/>
    <mergeCell ref="DN40:DT40"/>
    <mergeCell ref="DN46:DT46"/>
    <mergeCell ref="DN52:DT52"/>
    <mergeCell ref="CG38:CM38"/>
    <mergeCell ref="CG39:CM39"/>
    <mergeCell ref="CG40:CM40"/>
    <mergeCell ref="CG41:CM41"/>
    <mergeCell ref="CG42:CM42"/>
    <mergeCell ref="CG46:CM46"/>
    <mergeCell ref="CG47:CM47"/>
    <mergeCell ref="CG48:CM48"/>
    <mergeCell ref="CR36:CX36"/>
    <mergeCell ref="CR37:CX37"/>
    <mergeCell ref="X22:Y24"/>
    <mergeCell ref="EJ29:EP29"/>
    <mergeCell ref="DN30:DT30"/>
    <mergeCell ref="DY30:EE30"/>
    <mergeCell ref="EJ30:EP30"/>
    <mergeCell ref="DN31:DT31"/>
    <mergeCell ref="CP17:CT17"/>
    <mergeCell ref="EJ31:EP31"/>
    <mergeCell ref="EJ32:EP32"/>
    <mergeCell ref="DA22:DK22"/>
    <mergeCell ref="DC23:DI23"/>
    <mergeCell ref="DL22:DV22"/>
    <mergeCell ref="DN23:DT23"/>
    <mergeCell ref="DY23:EE23"/>
    <mergeCell ref="EJ23:EP23"/>
    <mergeCell ref="DN24:DT24"/>
    <mergeCell ref="DY24:EE24"/>
    <mergeCell ref="EJ24:EP24"/>
    <mergeCell ref="DN25:DT25"/>
    <mergeCell ref="DY25:EE25"/>
    <mergeCell ref="EJ25:EP25"/>
    <mergeCell ref="DN26:DT26"/>
    <mergeCell ref="DY26:EE26"/>
    <mergeCell ref="EJ26:EP26"/>
    <mergeCell ref="DL23:DL32"/>
    <mergeCell ref="DL33:DL42"/>
    <mergeCell ref="DW33:DW42"/>
    <mergeCell ref="DW23:DW32"/>
    <mergeCell ref="DY40:EE40"/>
    <mergeCell ref="EJ42:EP42"/>
    <mergeCell ref="DN41:DT41"/>
    <mergeCell ref="DY41:EE41"/>
    <mergeCell ref="DN42:DT42"/>
    <mergeCell ref="DY42:EE42"/>
    <mergeCell ref="DN27:DT27"/>
    <mergeCell ref="DY27:EE27"/>
    <mergeCell ref="EJ27:EP27"/>
    <mergeCell ref="DY38:EE38"/>
    <mergeCell ref="DN28:DT28"/>
    <mergeCell ref="DN34:DT34"/>
    <mergeCell ref="AZ7:BE7"/>
    <mergeCell ref="AZ6:BE6"/>
    <mergeCell ref="AZ5:BE5"/>
    <mergeCell ref="AZ4:BE4"/>
    <mergeCell ref="AZ3:BE3"/>
    <mergeCell ref="G16:X16"/>
    <mergeCell ref="G13:X13"/>
    <mergeCell ref="G14:X14"/>
    <mergeCell ref="G5:X5"/>
    <mergeCell ref="G6:X6"/>
    <mergeCell ref="AZ16:BE16"/>
    <mergeCell ref="AZ15:BE15"/>
    <mergeCell ref="AZ14:BE14"/>
    <mergeCell ref="AZ13:BE13"/>
    <mergeCell ref="AZ12:BE12"/>
    <mergeCell ref="AZ11:BE11"/>
    <mergeCell ref="AZ10:BE10"/>
    <mergeCell ref="AZ9:BE9"/>
    <mergeCell ref="AZ8:BE8"/>
    <mergeCell ref="G8:X8"/>
    <mergeCell ref="G9:X9"/>
    <mergeCell ref="G4:X4"/>
    <mergeCell ref="G3:X3"/>
    <mergeCell ref="G7:X7"/>
    <mergeCell ref="A4:F4"/>
    <mergeCell ref="A3:F3"/>
    <mergeCell ref="A12:F12"/>
    <mergeCell ref="A11:F11"/>
    <mergeCell ref="A10:F10"/>
    <mergeCell ref="A9:F9"/>
    <mergeCell ref="AZ21:BS21"/>
    <mergeCell ref="DL21:EG21"/>
    <mergeCell ref="DW22:EG22"/>
    <mergeCell ref="CU17:CZ17"/>
    <mergeCell ref="CA18:CI18"/>
    <mergeCell ref="CJ18:CO18"/>
    <mergeCell ref="CP18:CT18"/>
    <mergeCell ref="CU18:CZ18"/>
    <mergeCell ref="BT21:CO21"/>
    <mergeCell ref="A16:F16"/>
    <mergeCell ref="A15:F15"/>
    <mergeCell ref="A14:F14"/>
    <mergeCell ref="A13:F13"/>
    <mergeCell ref="U21:AA21"/>
    <mergeCell ref="A8:F8"/>
    <mergeCell ref="A7:F7"/>
    <mergeCell ref="A6:F6"/>
    <mergeCell ref="A5:F5"/>
    <mergeCell ref="EH21:ER22"/>
    <mergeCell ref="EJ53:EP53"/>
    <mergeCell ref="EJ54:EP54"/>
    <mergeCell ref="EJ57:EP57"/>
    <mergeCell ref="DY43:EE43"/>
    <mergeCell ref="EJ47:EP47"/>
    <mergeCell ref="DN44:DT44"/>
    <mergeCell ref="DY44:EE44"/>
    <mergeCell ref="EJ48:EP48"/>
    <mergeCell ref="DN45:DT45"/>
    <mergeCell ref="EJ55:EP55"/>
    <mergeCell ref="EJ56:EP56"/>
    <mergeCell ref="EH47:EH58"/>
    <mergeCell ref="EJ34:EP34"/>
    <mergeCell ref="DN33:DT33"/>
    <mergeCell ref="DC24:DI24"/>
    <mergeCell ref="DC25:DI25"/>
    <mergeCell ref="DC26:DI26"/>
    <mergeCell ref="BJ45:BK45"/>
    <mergeCell ref="BL45:BR45"/>
    <mergeCell ref="CP22:CZ22"/>
    <mergeCell ref="DY28:EE28"/>
    <mergeCell ref="EJ28:EP28"/>
    <mergeCell ref="DN29:DT29"/>
    <mergeCell ref="DY29:EE29"/>
    <mergeCell ref="DY36:EE36"/>
    <mergeCell ref="EJ43:EP43"/>
    <mergeCell ref="EJ44:EP44"/>
    <mergeCell ref="EH35:EH46"/>
    <mergeCell ref="EH23:EH34"/>
    <mergeCell ref="BT22:CD22"/>
    <mergeCell ref="BV23:CB23"/>
    <mergeCell ref="BV36:CB36"/>
    <mergeCell ref="BV40:CB40"/>
    <mergeCell ref="BV43:CB43"/>
    <mergeCell ref="DY31:EE31"/>
    <mergeCell ref="EJ33:EP33"/>
    <mergeCell ref="DN32:DT32"/>
    <mergeCell ref="DY32:EE32"/>
    <mergeCell ref="AZ63:BA63"/>
    <mergeCell ref="BB63:BH63"/>
    <mergeCell ref="BJ63:BK63"/>
    <mergeCell ref="BL63:BR63"/>
    <mergeCell ref="BB61:BH61"/>
    <mergeCell ref="DY33:EE33"/>
    <mergeCell ref="EJ35:EP35"/>
    <mergeCell ref="DY34:EE34"/>
    <mergeCell ref="EJ36:EP36"/>
    <mergeCell ref="DN35:DT35"/>
    <mergeCell ref="DY35:EE35"/>
    <mergeCell ref="AZ54:BS54"/>
    <mergeCell ref="AZ55:BH55"/>
    <mergeCell ref="BJ55:BR55"/>
    <mergeCell ref="EJ58:EP58"/>
    <mergeCell ref="EJ38:EP38"/>
    <mergeCell ref="DN37:DT37"/>
    <mergeCell ref="AZ62:BA62"/>
    <mergeCell ref="BB62:BH62"/>
    <mergeCell ref="BJ38:BK38"/>
    <mergeCell ref="BJ36:BK36"/>
    <mergeCell ref="BL36:BR36"/>
    <mergeCell ref="DN49:DT49"/>
    <mergeCell ref="BJ44:BK44"/>
  </mergeCells>
  <phoneticPr fontId="3"/>
  <pageMargins left="0.39370078740157483" right="0.19685039370078741" top="0.39370078740157483" bottom="0.19685039370078741" header="0.39370078740157483" footer="0.19685039370078741"/>
  <pageSetup paperSize="9" scale="49" fitToWidth="2" orientation="landscape" horizontalDpi="4294967293" r:id="rId1"/>
  <headerFooter alignWithMargins="0"/>
  <colBreaks count="1" manualBreakCount="1">
    <brk id="50" max="6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75192-7F94-43A9-AE22-14E2C4017E0C}">
  <sheetPr>
    <pageSetUpPr fitToPage="1"/>
  </sheetPr>
  <dimension ref="A1:P46"/>
  <sheetViews>
    <sheetView zoomScale="80" zoomScaleNormal="80" workbookViewId="0">
      <selection activeCell="B6" sqref="B6:J6"/>
    </sheetView>
  </sheetViews>
  <sheetFormatPr defaultColWidth="12" defaultRowHeight="14.5" x14ac:dyDescent="0.35"/>
  <cols>
    <col min="1" max="1" width="14.36328125" style="28" customWidth="1"/>
    <col min="2" max="7" width="7.36328125" style="28" customWidth="1"/>
    <col min="8" max="8" width="9.6328125" style="28" customWidth="1"/>
    <col min="9" max="13" width="7.36328125" style="28" customWidth="1"/>
    <col min="14" max="15" width="8.453125" style="28" customWidth="1"/>
    <col min="16" max="16" width="7.1796875" style="28" bestFit="1" customWidth="1"/>
    <col min="17" max="17" width="7.36328125" style="28" customWidth="1"/>
    <col min="18" max="16384" width="12" style="28"/>
  </cols>
  <sheetData>
    <row r="1" spans="1:15" ht="26" customHeight="1" x14ac:dyDescent="0.6">
      <c r="A1" s="48" t="s">
        <v>244</v>
      </c>
      <c r="L1" s="663" t="s">
        <v>146</v>
      </c>
      <c r="M1" s="663"/>
      <c r="N1" s="665"/>
      <c r="O1" s="665"/>
    </row>
    <row r="2" spans="1:15" ht="21" customHeight="1" x14ac:dyDescent="0.35">
      <c r="A2" s="30"/>
      <c r="B2" s="667"/>
      <c r="C2" s="667"/>
      <c r="D2" s="667"/>
      <c r="E2" s="667"/>
      <c r="F2" s="667"/>
      <c r="G2" s="667"/>
      <c r="H2" s="667"/>
      <c r="I2" s="667"/>
      <c r="J2" s="667"/>
      <c r="L2" s="663"/>
      <c r="M2" s="663"/>
      <c r="N2" s="665"/>
      <c r="O2" s="665"/>
    </row>
    <row r="3" spans="1:15" ht="21" customHeight="1" thickBot="1" x14ac:dyDescent="0.4">
      <c r="A3" s="49" t="s">
        <v>147</v>
      </c>
      <c r="B3" s="668" t="str">
        <f>入力シート!G3</f>
        <v>東京都ＡＳ　マスターズルーティン大会2025</v>
      </c>
      <c r="C3" s="668"/>
      <c r="D3" s="668"/>
      <c r="E3" s="668"/>
      <c r="F3" s="668"/>
      <c r="G3" s="668"/>
      <c r="H3" s="668"/>
      <c r="I3" s="668"/>
      <c r="J3" s="668"/>
      <c r="L3" s="664"/>
      <c r="M3" s="664"/>
      <c r="N3" s="666"/>
      <c r="O3" s="666"/>
    </row>
    <row r="4" spans="1:15" ht="21" customHeight="1" thickBot="1" x14ac:dyDescent="0.4">
      <c r="A4" s="49" t="s">
        <v>148</v>
      </c>
      <c r="B4" s="669" t="str">
        <f>入力シート!G5</f>
        <v>東京アクアティクスセンター　サブプール</v>
      </c>
      <c r="C4" s="669"/>
      <c r="D4" s="669"/>
      <c r="E4" s="669"/>
      <c r="F4" s="669"/>
      <c r="G4" s="669"/>
      <c r="H4" s="669"/>
      <c r="I4" s="669"/>
      <c r="J4" s="669"/>
      <c r="L4" s="670" t="s">
        <v>344</v>
      </c>
      <c r="M4" s="671"/>
      <c r="N4" s="672" t="s">
        <v>345</v>
      </c>
      <c r="O4" s="673"/>
    </row>
    <row r="5" spans="1:15" ht="21" customHeight="1" thickBot="1" x14ac:dyDescent="0.4">
      <c r="A5" s="49" t="s">
        <v>149</v>
      </c>
      <c r="B5" s="669" t="str">
        <f>入力シート!G4</f>
        <v>2025年6月1日（日）</v>
      </c>
      <c r="C5" s="669"/>
      <c r="D5" s="669"/>
      <c r="E5" s="669"/>
      <c r="F5" s="669"/>
      <c r="G5" s="669"/>
      <c r="H5" s="669"/>
      <c r="I5" s="669"/>
      <c r="J5" s="669"/>
      <c r="L5" s="670" t="s">
        <v>324</v>
      </c>
      <c r="M5" s="671"/>
      <c r="N5" s="672" t="s">
        <v>345</v>
      </c>
      <c r="O5" s="673"/>
    </row>
    <row r="6" spans="1:15" ht="21" customHeight="1" thickBot="1" x14ac:dyDescent="0.4">
      <c r="A6" s="50" t="s">
        <v>245</v>
      </c>
      <c r="B6" s="678"/>
      <c r="C6" s="678"/>
      <c r="D6" s="678"/>
      <c r="E6" s="678"/>
      <c r="F6" s="678"/>
      <c r="G6" s="678"/>
      <c r="H6" s="678"/>
      <c r="I6" s="678"/>
      <c r="J6" s="678"/>
      <c r="L6" s="679" t="s">
        <v>22</v>
      </c>
      <c r="M6" s="680"/>
      <c r="N6" s="672" t="s">
        <v>345</v>
      </c>
      <c r="O6" s="673"/>
    </row>
    <row r="7" spans="1:15" ht="21" customHeight="1" thickBot="1" x14ac:dyDescent="0.4">
      <c r="A7" s="30"/>
      <c r="B7" s="76"/>
      <c r="C7" s="76"/>
      <c r="D7" s="76"/>
      <c r="E7" s="76"/>
      <c r="F7" s="76"/>
      <c r="G7" s="76"/>
      <c r="H7" s="76" t="s">
        <v>352</v>
      </c>
      <c r="I7" s="76"/>
      <c r="J7" s="76"/>
      <c r="L7" s="100"/>
      <c r="M7" s="101"/>
      <c r="N7" s="70"/>
      <c r="O7" s="70"/>
    </row>
    <row r="8" spans="1:15" ht="21" customHeight="1" x14ac:dyDescent="0.35">
      <c r="A8" s="51" t="s">
        <v>187</v>
      </c>
      <c r="B8" s="675" t="s">
        <v>150</v>
      </c>
      <c r="C8" s="681"/>
      <c r="D8" s="681"/>
      <c r="E8" s="681"/>
      <c r="F8" s="681"/>
      <c r="G8" s="682"/>
      <c r="H8" s="674" t="s">
        <v>319</v>
      </c>
      <c r="I8" s="675"/>
      <c r="J8" s="65" t="s">
        <v>272</v>
      </c>
      <c r="L8" s="100"/>
      <c r="M8" s="101"/>
      <c r="N8" s="70"/>
      <c r="O8" s="70"/>
    </row>
    <row r="9" spans="1:15" ht="21" customHeight="1" x14ac:dyDescent="0.45">
      <c r="A9" s="52" t="s">
        <v>151</v>
      </c>
      <c r="B9" s="677"/>
      <c r="C9" s="678"/>
      <c r="D9" s="678"/>
      <c r="E9" s="678"/>
      <c r="F9" s="678"/>
      <c r="G9" s="683"/>
      <c r="H9" s="676"/>
      <c r="I9" s="677"/>
      <c r="J9" s="63"/>
      <c r="L9" s="100"/>
      <c r="M9" s="101"/>
      <c r="N9" s="70"/>
      <c r="O9" s="70"/>
    </row>
    <row r="10" spans="1:15" ht="21" customHeight="1" thickBot="1" x14ac:dyDescent="0.5">
      <c r="A10" s="52" t="s">
        <v>152</v>
      </c>
      <c r="B10" s="677"/>
      <c r="C10" s="678"/>
      <c r="D10" s="678"/>
      <c r="E10" s="678"/>
      <c r="F10" s="678"/>
      <c r="G10" s="683"/>
      <c r="H10" s="676"/>
      <c r="I10" s="677"/>
      <c r="J10" s="63"/>
      <c r="K10" s="30"/>
      <c r="L10" s="753" t="s">
        <v>355</v>
      </c>
      <c r="M10" s="753"/>
      <c r="N10" s="753"/>
      <c r="O10" s="753"/>
    </row>
    <row r="11" spans="1:15" ht="21" customHeight="1" x14ac:dyDescent="0.45">
      <c r="A11" s="52" t="s">
        <v>153</v>
      </c>
      <c r="B11" s="677"/>
      <c r="C11" s="678"/>
      <c r="D11" s="678"/>
      <c r="E11" s="678"/>
      <c r="F11" s="678"/>
      <c r="G11" s="683"/>
      <c r="H11" s="676"/>
      <c r="I11" s="677"/>
      <c r="J11" s="63"/>
      <c r="K11" s="30"/>
      <c r="L11" s="754" t="s">
        <v>277</v>
      </c>
      <c r="M11" s="755"/>
      <c r="N11" s="756" t="str">
        <f>IFERROR(ROUNDDOWN(AVERAGE($H$9:$I$16),0),"")</f>
        <v/>
      </c>
      <c r="O11" s="757"/>
    </row>
    <row r="12" spans="1:15" ht="21" customHeight="1" thickBot="1" x14ac:dyDescent="0.5">
      <c r="A12" s="52" t="s">
        <v>154</v>
      </c>
      <c r="B12" s="677"/>
      <c r="C12" s="678"/>
      <c r="D12" s="678"/>
      <c r="E12" s="678"/>
      <c r="F12" s="678"/>
      <c r="G12" s="683"/>
      <c r="H12" s="676"/>
      <c r="I12" s="677"/>
      <c r="J12" s="63"/>
      <c r="K12" s="30"/>
      <c r="L12" s="758" t="s">
        <v>278</v>
      </c>
      <c r="M12" s="759"/>
      <c r="N12" s="760" t="str">
        <f>IF(B9="","",COUNTA(B9:G16))</f>
        <v/>
      </c>
      <c r="O12" s="761"/>
    </row>
    <row r="13" spans="1:15" ht="21" customHeight="1" x14ac:dyDescent="0.45">
      <c r="A13" s="52" t="s">
        <v>155</v>
      </c>
      <c r="B13" s="677"/>
      <c r="C13" s="678"/>
      <c r="D13" s="678"/>
      <c r="E13" s="678"/>
      <c r="F13" s="678"/>
      <c r="G13" s="683"/>
      <c r="H13" s="676"/>
      <c r="I13" s="677"/>
      <c r="J13" s="63"/>
      <c r="K13" s="30"/>
    </row>
    <row r="14" spans="1:15" ht="21" customHeight="1" x14ac:dyDescent="0.45">
      <c r="A14" s="52" t="s">
        <v>156</v>
      </c>
      <c r="B14" s="677"/>
      <c r="C14" s="678"/>
      <c r="D14" s="678"/>
      <c r="E14" s="678"/>
      <c r="F14" s="678"/>
      <c r="G14" s="683"/>
      <c r="H14" s="676"/>
      <c r="I14" s="677"/>
      <c r="J14" s="63"/>
      <c r="K14" s="30"/>
    </row>
    <row r="15" spans="1:15" ht="21" customHeight="1" x14ac:dyDescent="0.45">
      <c r="A15" s="53" t="s">
        <v>157</v>
      </c>
      <c r="B15" s="685"/>
      <c r="C15" s="748"/>
      <c r="D15" s="748"/>
      <c r="E15" s="748"/>
      <c r="F15" s="748"/>
      <c r="G15" s="749"/>
      <c r="H15" s="684"/>
      <c r="I15" s="685"/>
      <c r="J15" s="63"/>
      <c r="K15" s="30"/>
    </row>
    <row r="16" spans="1:15" ht="21" customHeight="1" thickBot="1" x14ac:dyDescent="0.5">
      <c r="A16" s="62" t="s">
        <v>158</v>
      </c>
      <c r="B16" s="695"/>
      <c r="C16" s="750"/>
      <c r="D16" s="750"/>
      <c r="E16" s="750"/>
      <c r="F16" s="750"/>
      <c r="G16" s="751"/>
      <c r="H16" s="694"/>
      <c r="I16" s="695"/>
      <c r="J16" s="66"/>
    </row>
    <row r="17" spans="1:16" ht="21" customHeight="1" thickTop="1" x14ac:dyDescent="0.35">
      <c r="A17" s="60" t="s">
        <v>272</v>
      </c>
      <c r="B17" s="697"/>
      <c r="C17" s="301"/>
      <c r="D17" s="301"/>
      <c r="E17" s="301"/>
      <c r="F17" s="301"/>
      <c r="G17" s="752"/>
      <c r="H17" s="696"/>
      <c r="I17" s="697"/>
      <c r="J17" s="67"/>
      <c r="L17" s="68"/>
      <c r="M17" s="68"/>
      <c r="N17" s="69"/>
      <c r="O17" s="69"/>
    </row>
    <row r="18" spans="1:16" ht="21" customHeight="1" thickBot="1" x14ac:dyDescent="0.4">
      <c r="A18" s="61" t="s">
        <v>272</v>
      </c>
      <c r="B18" s="677"/>
      <c r="C18" s="678"/>
      <c r="D18" s="678"/>
      <c r="E18" s="678"/>
      <c r="F18" s="678"/>
      <c r="G18" s="683"/>
      <c r="H18" s="676"/>
      <c r="I18" s="677"/>
      <c r="J18" s="64"/>
    </row>
    <row r="19" spans="1:16" ht="9" customHeight="1" x14ac:dyDescent="0.35">
      <c r="A19" s="54"/>
      <c r="B19" s="55"/>
      <c r="C19" s="55"/>
      <c r="D19" s="55"/>
      <c r="E19" s="55"/>
      <c r="F19" s="55"/>
      <c r="G19" s="55"/>
      <c r="H19" s="55"/>
      <c r="I19" s="55"/>
    </row>
    <row r="20" spans="1:16" s="71" customFormat="1" ht="24" customHeight="1" x14ac:dyDescent="0.45">
      <c r="A20" s="742" t="s">
        <v>246</v>
      </c>
      <c r="B20" s="167"/>
      <c r="C20" s="744" t="s">
        <v>189</v>
      </c>
      <c r="D20" s="744"/>
      <c r="E20" s="744"/>
      <c r="F20" s="744"/>
      <c r="G20" s="745"/>
      <c r="H20" s="169" t="s">
        <v>190</v>
      </c>
      <c r="I20" s="686" t="s">
        <v>247</v>
      </c>
      <c r="J20" s="687"/>
      <c r="K20" s="169" t="s">
        <v>248</v>
      </c>
      <c r="L20" s="170"/>
      <c r="M20" s="171" t="s">
        <v>249</v>
      </c>
      <c r="N20" s="688" t="s">
        <v>250</v>
      </c>
      <c r="O20" s="689"/>
      <c r="P20" s="234"/>
    </row>
    <row r="21" spans="1:16" s="73" customFormat="1" ht="21.75" customHeight="1" thickBot="1" x14ac:dyDescent="0.25">
      <c r="A21" s="743"/>
      <c r="B21" s="172" t="s">
        <v>159</v>
      </c>
      <c r="C21" s="172">
        <v>1</v>
      </c>
      <c r="D21" s="172">
        <v>2</v>
      </c>
      <c r="E21" s="172">
        <v>3</v>
      </c>
      <c r="F21" s="172">
        <v>4</v>
      </c>
      <c r="G21" s="173">
        <v>5</v>
      </c>
      <c r="H21" s="174" t="s">
        <v>194</v>
      </c>
      <c r="I21" s="692" t="s">
        <v>251</v>
      </c>
      <c r="J21" s="693"/>
      <c r="K21" s="175" t="s">
        <v>252</v>
      </c>
      <c r="L21" s="176"/>
      <c r="M21" s="177">
        <v>-0.5</v>
      </c>
      <c r="N21" s="690"/>
      <c r="O21" s="691"/>
      <c r="P21" s="197"/>
    </row>
    <row r="22" spans="1:16" s="72" customFormat="1" ht="33" customHeight="1" thickBot="1" x14ac:dyDescent="0.25">
      <c r="A22" s="178" t="s">
        <v>197</v>
      </c>
      <c r="B22" s="179">
        <v>0.3</v>
      </c>
      <c r="C22" s="180"/>
      <c r="D22" s="180"/>
      <c r="E22" s="180"/>
      <c r="F22" s="180"/>
      <c r="G22" s="180"/>
      <c r="H22" s="181"/>
      <c r="I22" s="716"/>
      <c r="J22" s="717"/>
      <c r="K22" s="182"/>
      <c r="L22" s="183"/>
      <c r="M22" s="184"/>
      <c r="N22" s="718"/>
      <c r="O22" s="719"/>
      <c r="P22" s="257">
        <v>0.3</v>
      </c>
    </row>
    <row r="23" spans="1:16" s="72" customFormat="1" ht="33" customHeight="1" thickBot="1" x14ac:dyDescent="0.25">
      <c r="A23" s="185" t="s">
        <v>253</v>
      </c>
      <c r="B23" s="179">
        <v>0.3</v>
      </c>
      <c r="C23" s="180"/>
      <c r="D23" s="180"/>
      <c r="E23" s="180"/>
      <c r="F23" s="180"/>
      <c r="G23" s="180"/>
      <c r="H23" s="186"/>
      <c r="I23" s="720"/>
      <c r="J23" s="721"/>
      <c r="K23" s="187"/>
      <c r="L23" s="188"/>
      <c r="M23" s="189"/>
      <c r="N23" s="722"/>
      <c r="O23" s="723"/>
      <c r="P23" s="258">
        <v>0.3</v>
      </c>
    </row>
    <row r="24" spans="1:16" s="72" customFormat="1" ht="9" customHeight="1" thickBot="1" x14ac:dyDescent="0.25">
      <c r="A24" s="190"/>
      <c r="B24" s="191"/>
      <c r="C24" s="192"/>
      <c r="D24" s="192"/>
      <c r="E24" s="192"/>
      <c r="F24" s="192"/>
      <c r="G24" s="192"/>
      <c r="H24" s="192"/>
      <c r="I24" s="193"/>
      <c r="J24" s="194"/>
      <c r="K24" s="194"/>
      <c r="L24" s="195"/>
      <c r="M24" s="196"/>
      <c r="N24" s="197"/>
      <c r="O24" s="197"/>
      <c r="P24" s="259"/>
    </row>
    <row r="25" spans="1:16" s="71" customFormat="1" ht="24" customHeight="1" thickBot="1" x14ac:dyDescent="0.4">
      <c r="A25" s="746" t="s">
        <v>254</v>
      </c>
      <c r="B25" s="198">
        <v>0.4</v>
      </c>
      <c r="C25" s="747" t="s">
        <v>189</v>
      </c>
      <c r="D25" s="744"/>
      <c r="E25" s="744"/>
      <c r="F25" s="744"/>
      <c r="G25" s="745"/>
      <c r="H25" s="169" t="s">
        <v>190</v>
      </c>
      <c r="I25" s="686" t="s">
        <v>247</v>
      </c>
      <c r="J25" s="687"/>
      <c r="K25" s="199" t="s">
        <v>248</v>
      </c>
      <c r="L25" s="200"/>
      <c r="M25" s="201" t="s">
        <v>255</v>
      </c>
      <c r="N25" s="704" t="s">
        <v>250</v>
      </c>
      <c r="O25" s="705"/>
      <c r="P25" s="698" t="s">
        <v>256</v>
      </c>
    </row>
    <row r="26" spans="1:16" s="73" customFormat="1" ht="21" customHeight="1" x14ac:dyDescent="0.2">
      <c r="A26" s="746"/>
      <c r="B26" s="202" t="s">
        <v>257</v>
      </c>
      <c r="C26" s="203">
        <v>1</v>
      </c>
      <c r="D26" s="172">
        <v>2</v>
      </c>
      <c r="E26" s="172">
        <v>3</v>
      </c>
      <c r="F26" s="172">
        <v>4</v>
      </c>
      <c r="G26" s="173">
        <v>5</v>
      </c>
      <c r="H26" s="174" t="s">
        <v>194</v>
      </c>
      <c r="I26" s="692" t="s">
        <v>195</v>
      </c>
      <c r="J26" s="693"/>
      <c r="K26" s="204" t="s">
        <v>258</v>
      </c>
      <c r="L26" s="205"/>
      <c r="M26" s="206">
        <v>-0.5</v>
      </c>
      <c r="N26" s="706"/>
      <c r="O26" s="707"/>
      <c r="P26" s="699"/>
    </row>
    <row r="27" spans="1:16" s="72" customFormat="1" ht="33" customHeight="1" x14ac:dyDescent="0.2">
      <c r="A27" s="207" t="s">
        <v>259</v>
      </c>
      <c r="B27" s="208"/>
      <c r="C27" s="209"/>
      <c r="D27" s="210"/>
      <c r="E27" s="210"/>
      <c r="F27" s="210"/>
      <c r="G27" s="210"/>
      <c r="H27" s="211"/>
      <c r="I27" s="700"/>
      <c r="J27" s="701"/>
      <c r="K27" s="212"/>
      <c r="L27" s="213"/>
      <c r="M27" s="214"/>
      <c r="N27" s="702"/>
      <c r="O27" s="703"/>
      <c r="P27" s="260"/>
    </row>
    <row r="28" spans="1:16" s="72" customFormat="1" ht="33" customHeight="1" x14ac:dyDescent="0.2">
      <c r="A28" s="207" t="s">
        <v>260</v>
      </c>
      <c r="B28" s="215"/>
      <c r="C28" s="209"/>
      <c r="D28" s="210"/>
      <c r="E28" s="210"/>
      <c r="F28" s="210"/>
      <c r="G28" s="210"/>
      <c r="H28" s="211"/>
      <c r="I28" s="700"/>
      <c r="J28" s="701"/>
      <c r="K28" s="212"/>
      <c r="L28" s="213"/>
      <c r="M28" s="214"/>
      <c r="N28" s="702"/>
      <c r="O28" s="703"/>
      <c r="P28" s="260"/>
    </row>
    <row r="29" spans="1:16" s="72" customFormat="1" ht="33" customHeight="1" x14ac:dyDescent="0.2">
      <c r="A29" s="207" t="s">
        <v>261</v>
      </c>
      <c r="B29" s="215"/>
      <c r="C29" s="209"/>
      <c r="D29" s="210"/>
      <c r="E29" s="210"/>
      <c r="F29" s="210"/>
      <c r="G29" s="210"/>
      <c r="H29" s="211"/>
      <c r="I29" s="700"/>
      <c r="J29" s="701"/>
      <c r="K29" s="212"/>
      <c r="L29" s="213"/>
      <c r="M29" s="214"/>
      <c r="N29" s="702"/>
      <c r="O29" s="703"/>
      <c r="P29" s="260"/>
    </row>
    <row r="30" spans="1:16" s="72" customFormat="1" ht="33" customHeight="1" x14ac:dyDescent="0.2">
      <c r="A30" s="207" t="s">
        <v>262</v>
      </c>
      <c r="B30" s="215"/>
      <c r="C30" s="209"/>
      <c r="D30" s="210"/>
      <c r="E30" s="210"/>
      <c r="F30" s="210"/>
      <c r="G30" s="210"/>
      <c r="H30" s="211"/>
      <c r="I30" s="700"/>
      <c r="J30" s="701"/>
      <c r="K30" s="212"/>
      <c r="L30" s="213"/>
      <c r="M30" s="214"/>
      <c r="N30" s="702"/>
      <c r="O30" s="703"/>
      <c r="P30" s="260"/>
    </row>
    <row r="31" spans="1:16" s="72" customFormat="1" ht="33" customHeight="1" thickBot="1" x14ac:dyDescent="0.25">
      <c r="A31" s="216" t="s">
        <v>263</v>
      </c>
      <c r="B31" s="217"/>
      <c r="C31" s="218"/>
      <c r="D31" s="210"/>
      <c r="E31" s="210"/>
      <c r="F31" s="210"/>
      <c r="G31" s="210"/>
      <c r="H31" s="211"/>
      <c r="I31" s="700"/>
      <c r="J31" s="701"/>
      <c r="K31" s="212"/>
      <c r="L31" s="213"/>
      <c r="M31" s="214"/>
      <c r="N31" s="702"/>
      <c r="O31" s="703"/>
      <c r="P31" s="260"/>
    </row>
    <row r="32" spans="1:16" s="72" customFormat="1" ht="33" customHeight="1" thickBot="1" x14ac:dyDescent="0.25">
      <c r="A32" s="207" t="s">
        <v>346</v>
      </c>
      <c r="B32" s="740"/>
      <c r="C32" s="741"/>
      <c r="D32" s="193"/>
      <c r="E32" s="219"/>
      <c r="F32" s="219"/>
      <c r="G32" s="219"/>
      <c r="H32" s="219"/>
      <c r="I32" s="219"/>
      <c r="J32" s="220"/>
      <c r="K32" s="221" t="s">
        <v>264</v>
      </c>
      <c r="L32" s="222"/>
      <c r="M32" s="222"/>
      <c r="N32" s="724"/>
      <c r="O32" s="725"/>
      <c r="P32" s="197"/>
    </row>
    <row r="33" spans="1:16" s="72" customFormat="1" ht="33" customHeight="1" thickBot="1" x14ac:dyDescent="0.25">
      <c r="A33" s="223"/>
      <c r="B33" s="224"/>
      <c r="C33" s="224"/>
      <c r="D33" s="197"/>
      <c r="E33" s="225"/>
      <c r="F33" s="225"/>
      <c r="G33" s="225"/>
      <c r="H33" s="226" t="s">
        <v>265</v>
      </c>
      <c r="I33" s="226"/>
      <c r="J33" s="226"/>
      <c r="K33" s="226"/>
      <c r="L33" s="226"/>
      <c r="M33" s="227"/>
      <c r="N33" s="726"/>
      <c r="O33" s="727"/>
      <c r="P33" s="197"/>
    </row>
    <row r="34" spans="1:16" s="72" customFormat="1" ht="33" customHeight="1" thickBot="1" x14ac:dyDescent="0.25">
      <c r="A34" s="228"/>
      <c r="B34" s="229"/>
      <c r="C34" s="197"/>
      <c r="D34" s="197"/>
      <c r="E34" s="197"/>
      <c r="F34" s="197"/>
      <c r="G34" s="197"/>
      <c r="H34" s="226" t="s">
        <v>266</v>
      </c>
      <c r="I34" s="226"/>
      <c r="J34" s="226"/>
      <c r="K34" s="226"/>
      <c r="L34" s="226"/>
      <c r="M34" s="227"/>
      <c r="N34" s="728"/>
      <c r="O34" s="729"/>
      <c r="P34" s="258">
        <v>0.4</v>
      </c>
    </row>
    <row r="35" spans="1:16" s="72" customFormat="1" ht="6.75" customHeight="1" thickBot="1" x14ac:dyDescent="0.25">
      <c r="A35" s="228"/>
      <c r="B35" s="229"/>
      <c r="C35" s="197"/>
      <c r="D35" s="197"/>
      <c r="E35" s="225"/>
      <c r="F35" s="225"/>
      <c r="G35" s="225"/>
      <c r="H35" s="225"/>
      <c r="I35" s="230"/>
      <c r="J35" s="231"/>
      <c r="K35" s="232"/>
      <c r="L35" s="232"/>
      <c r="M35" s="232"/>
      <c r="N35" s="233"/>
      <c r="O35" s="233"/>
      <c r="P35" s="196"/>
    </row>
    <row r="36" spans="1:16" s="72" customFormat="1" ht="33" customHeight="1" thickBot="1" x14ac:dyDescent="0.4">
      <c r="A36" s="228"/>
      <c r="B36" s="229"/>
      <c r="C36" s="197"/>
      <c r="D36" s="197"/>
      <c r="E36" s="225"/>
      <c r="F36" s="225"/>
      <c r="G36" s="225"/>
      <c r="H36" s="225"/>
      <c r="I36" s="225"/>
      <c r="J36" s="74"/>
      <c r="K36" s="234"/>
      <c r="L36" s="235"/>
      <c r="M36" s="226" t="s">
        <v>267</v>
      </c>
      <c r="N36" s="714"/>
      <c r="O36" s="715"/>
      <c r="P36" s="258">
        <v>1</v>
      </c>
    </row>
    <row r="37" spans="1:16" s="71" customFormat="1" ht="6.75" customHeight="1" x14ac:dyDescent="0.35">
      <c r="A37" s="234"/>
      <c r="B37" s="234"/>
      <c r="C37" s="234"/>
      <c r="D37" s="234"/>
      <c r="E37" s="234"/>
      <c r="F37" s="234"/>
      <c r="G37" s="234"/>
      <c r="H37" s="234"/>
      <c r="I37" s="236"/>
      <c r="J37" s="237"/>
      <c r="K37" s="237"/>
      <c r="L37" s="234"/>
      <c r="M37" s="234"/>
      <c r="N37" s="234"/>
      <c r="O37" s="234"/>
      <c r="P37" s="234"/>
    </row>
    <row r="38" spans="1:16" s="72" customFormat="1" ht="21" customHeight="1" thickBot="1" x14ac:dyDescent="0.4">
      <c r="A38" s="739" t="s">
        <v>268</v>
      </c>
      <c r="B38" s="739"/>
      <c r="C38" s="739"/>
      <c r="D38" s="197"/>
      <c r="E38" s="197"/>
      <c r="F38" s="225"/>
      <c r="G38" s="225"/>
      <c r="H38" s="238" t="s">
        <v>162</v>
      </c>
      <c r="I38" s="168">
        <v>4</v>
      </c>
      <c r="J38" s="168">
        <v>5</v>
      </c>
      <c r="K38" s="168">
        <v>6</v>
      </c>
      <c r="L38" s="168">
        <v>7</v>
      </c>
      <c r="M38" s="168">
        <v>8</v>
      </c>
      <c r="N38" s="197"/>
      <c r="O38" s="197"/>
      <c r="P38" s="197"/>
    </row>
    <row r="39" spans="1:16" s="72" customFormat="1" ht="29.25" customHeight="1" thickBot="1" x14ac:dyDescent="0.25">
      <c r="A39" s="228" t="s">
        <v>160</v>
      </c>
      <c r="B39" s="197"/>
      <c r="C39" s="197"/>
      <c r="D39" s="197"/>
      <c r="E39" s="197"/>
      <c r="F39" s="225"/>
      <c r="G39" s="225"/>
      <c r="H39" s="239" t="s">
        <v>201</v>
      </c>
      <c r="I39" s="168" t="s">
        <v>163</v>
      </c>
      <c r="J39" s="168" t="s">
        <v>164</v>
      </c>
      <c r="K39" s="168" t="s">
        <v>165</v>
      </c>
      <c r="L39" s="168" t="s">
        <v>166</v>
      </c>
      <c r="M39" s="240">
        <v>0</v>
      </c>
      <c r="N39" s="712"/>
      <c r="O39" s="713"/>
      <c r="P39" s="197"/>
    </row>
    <row r="40" spans="1:16" s="72" customFormat="1" ht="34.5" customHeight="1" thickBot="1" x14ac:dyDescent="0.25">
      <c r="A40" s="241" t="s">
        <v>202</v>
      </c>
      <c r="B40" s="736" t="s">
        <v>167</v>
      </c>
      <c r="C40" s="736"/>
      <c r="D40" s="736" t="s">
        <v>168</v>
      </c>
      <c r="E40" s="736"/>
      <c r="F40" s="736"/>
      <c r="G40" s="197"/>
      <c r="H40" s="242"/>
      <c r="I40" s="243" t="s">
        <v>347</v>
      </c>
      <c r="J40" s="243" t="s">
        <v>203</v>
      </c>
      <c r="K40" s="243" t="s">
        <v>204</v>
      </c>
      <c r="L40" s="243" t="s">
        <v>205</v>
      </c>
      <c r="M40" s="243" t="s">
        <v>206</v>
      </c>
      <c r="N40" s="197"/>
      <c r="O40" s="197"/>
      <c r="P40" s="197"/>
    </row>
    <row r="41" spans="1:16" s="72" customFormat="1" ht="29.25" customHeight="1" thickBot="1" x14ac:dyDescent="0.25">
      <c r="A41" s="244" t="s">
        <v>169</v>
      </c>
      <c r="B41" s="737" t="s">
        <v>169</v>
      </c>
      <c r="C41" s="737"/>
      <c r="D41" s="738" t="s">
        <v>179</v>
      </c>
      <c r="E41" s="738"/>
      <c r="F41" s="738"/>
      <c r="G41" s="197"/>
      <c r="H41" s="197"/>
      <c r="I41" s="245"/>
      <c r="J41" s="246">
        <v>-1</v>
      </c>
      <c r="K41" s="246">
        <v>-2</v>
      </c>
      <c r="L41" s="246">
        <v>-2</v>
      </c>
      <c r="M41" s="246">
        <v>-2</v>
      </c>
      <c r="N41" s="712"/>
      <c r="O41" s="713"/>
      <c r="P41" s="197"/>
    </row>
    <row r="42" spans="1:16" s="72" customFormat="1" ht="9.75" customHeight="1" thickBot="1" x14ac:dyDescent="0.25">
      <c r="A42" s="247"/>
      <c r="B42" s="248"/>
      <c r="C42" s="248"/>
      <c r="D42" s="730" t="s">
        <v>348</v>
      </c>
      <c r="E42" s="731"/>
      <c r="F42" s="732"/>
      <c r="G42" s="197"/>
      <c r="H42" s="249"/>
      <c r="I42" s="250"/>
      <c r="J42" s="251"/>
      <c r="K42" s="250"/>
      <c r="L42" s="250"/>
      <c r="M42" s="250"/>
      <c r="N42" s="252"/>
      <c r="O42" s="252"/>
      <c r="P42" s="197"/>
    </row>
    <row r="43" spans="1:16" s="71" customFormat="1" ht="33" customHeight="1" thickBot="1" x14ac:dyDescent="0.4">
      <c r="A43" s="74"/>
      <c r="B43" s="74"/>
      <c r="C43" s="74"/>
      <c r="D43" s="733"/>
      <c r="E43" s="734"/>
      <c r="F43" s="735"/>
      <c r="G43" s="74"/>
      <c r="H43" s="253"/>
      <c r="I43" s="238"/>
      <c r="J43" s="74"/>
      <c r="K43" s="238"/>
      <c r="L43" s="254"/>
      <c r="M43" s="226" t="s">
        <v>269</v>
      </c>
      <c r="N43" s="710"/>
      <c r="O43" s="711"/>
      <c r="P43" s="234"/>
    </row>
    <row r="44" spans="1:16" s="71" customFormat="1" ht="33" customHeight="1" thickBot="1" x14ac:dyDescent="0.4">
      <c r="A44" s="235" t="s">
        <v>270</v>
      </c>
      <c r="B44" s="234"/>
      <c r="C44" s="255"/>
      <c r="D44" s="256"/>
      <c r="E44" s="255"/>
      <c r="F44" s="255" t="s">
        <v>210</v>
      </c>
      <c r="G44" s="255"/>
      <c r="H44" s="255"/>
      <c r="I44" s="238"/>
      <c r="J44" s="74"/>
      <c r="K44" s="230"/>
      <c r="L44" s="708" t="s">
        <v>271</v>
      </c>
      <c r="M44" s="709"/>
      <c r="N44" s="710"/>
      <c r="O44" s="711"/>
      <c r="P44" s="234"/>
    </row>
    <row r="45" spans="1:16" ht="30.75" customHeight="1" x14ac:dyDescent="0.35">
      <c r="A45" s="58"/>
      <c r="B45" s="30"/>
      <c r="C45" s="30"/>
      <c r="D45" s="30"/>
      <c r="E45" s="30"/>
      <c r="F45" s="30"/>
      <c r="G45" s="30"/>
      <c r="H45" s="30"/>
      <c r="I45" s="57"/>
      <c r="J45" s="59"/>
      <c r="K45" s="59"/>
      <c r="L45" s="30"/>
      <c r="M45" s="30"/>
    </row>
    <row r="46" spans="1:16" x14ac:dyDescent="0.35">
      <c r="I46" s="56"/>
    </row>
  </sheetData>
  <sheetProtection sheet="1" objects="1" scenarios="1"/>
  <protectedRanges>
    <protectedRange sqref="N17:O17" name="範囲2_1"/>
  </protectedRanges>
  <mergeCells count="81">
    <mergeCell ref="L10:O10"/>
    <mergeCell ref="L11:M11"/>
    <mergeCell ref="N11:O11"/>
    <mergeCell ref="L12:M12"/>
    <mergeCell ref="N12:O12"/>
    <mergeCell ref="A38:C38"/>
    <mergeCell ref="B32:C32"/>
    <mergeCell ref="A20:A21"/>
    <mergeCell ref="C20:G20"/>
    <mergeCell ref="B10:G10"/>
    <mergeCell ref="B11:G11"/>
    <mergeCell ref="A25:A26"/>
    <mergeCell ref="C25:G25"/>
    <mergeCell ref="B13:G13"/>
    <mergeCell ref="B14:G14"/>
    <mergeCell ref="B15:G15"/>
    <mergeCell ref="B16:G16"/>
    <mergeCell ref="B17:G17"/>
    <mergeCell ref="B18:G18"/>
    <mergeCell ref="B12:G12"/>
    <mergeCell ref="D42:F43"/>
    <mergeCell ref="B40:C40"/>
    <mergeCell ref="D40:F40"/>
    <mergeCell ref="B41:C41"/>
    <mergeCell ref="D41:F41"/>
    <mergeCell ref="I22:J22"/>
    <mergeCell ref="N22:O22"/>
    <mergeCell ref="I23:J23"/>
    <mergeCell ref="N23:O23"/>
    <mergeCell ref="N43:O43"/>
    <mergeCell ref="N32:O32"/>
    <mergeCell ref="N33:O33"/>
    <mergeCell ref="N34:O34"/>
    <mergeCell ref="L44:M44"/>
    <mergeCell ref="N44:O44"/>
    <mergeCell ref="N39:O39"/>
    <mergeCell ref="I29:J29"/>
    <mergeCell ref="N29:O29"/>
    <mergeCell ref="I30:J30"/>
    <mergeCell ref="N30:O30"/>
    <mergeCell ref="I31:J31"/>
    <mergeCell ref="N31:O31"/>
    <mergeCell ref="N41:O41"/>
    <mergeCell ref="N36:O36"/>
    <mergeCell ref="P25:P26"/>
    <mergeCell ref="I26:J26"/>
    <mergeCell ref="I27:J27"/>
    <mergeCell ref="N27:O27"/>
    <mergeCell ref="I28:J28"/>
    <mergeCell ref="N28:O28"/>
    <mergeCell ref="I25:J25"/>
    <mergeCell ref="N25:O26"/>
    <mergeCell ref="I20:J20"/>
    <mergeCell ref="N20:O21"/>
    <mergeCell ref="I21:J21"/>
    <mergeCell ref="H16:I16"/>
    <mergeCell ref="H17:I17"/>
    <mergeCell ref="H18:I18"/>
    <mergeCell ref="H13:I13"/>
    <mergeCell ref="H14:I14"/>
    <mergeCell ref="H15:I15"/>
    <mergeCell ref="H10:I10"/>
    <mergeCell ref="H11:I11"/>
    <mergeCell ref="H12:I12"/>
    <mergeCell ref="H8:I8"/>
    <mergeCell ref="H9:I9"/>
    <mergeCell ref="B5:J5"/>
    <mergeCell ref="L5:M5"/>
    <mergeCell ref="N5:O5"/>
    <mergeCell ref="B6:J6"/>
    <mergeCell ref="L6:M6"/>
    <mergeCell ref="B8:G8"/>
    <mergeCell ref="B9:G9"/>
    <mergeCell ref="N6:O6"/>
    <mergeCell ref="L1:M3"/>
    <mergeCell ref="N1:O3"/>
    <mergeCell ref="B2:J2"/>
    <mergeCell ref="B3:J3"/>
    <mergeCell ref="B4:J4"/>
    <mergeCell ref="L4:M4"/>
    <mergeCell ref="N4:O4"/>
  </mergeCells>
  <phoneticPr fontId="3"/>
  <dataValidations count="1">
    <dataValidation type="list" allowBlank="1" showInputMessage="1" showErrorMessage="1" sqref="N4:O6" xr:uid="{CA4FE2FD-26BF-4CBB-B4F2-9561DE5D4274}">
      <formula1>"○,　"</formula1>
    </dataValidation>
  </dataValidations>
  <printOptions horizontalCentered="1" verticalCentered="1"/>
  <pageMargins left="0.23622047244094491" right="0.23622047244094491" top="0.74803149606299213" bottom="0.74803149606299213" header="0.31496062992125984" footer="0.31496062992125984"/>
  <pageSetup paperSize="9" scale="73" orientation="portrait" horizontalDpi="4294967293"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C01DFE0D-FA5C-4928-BFA7-6A9218ECC277}">
          <x14:formula1>
            <xm:f>WORK!#REF!</xm:f>
          </x14:formula1>
          <xm:sqref>N17:O17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EE6FC-3AD4-4778-957D-5868D3B9BC71}">
  <sheetPr>
    <pageSetUpPr fitToPage="1"/>
  </sheetPr>
  <dimension ref="A1:Q40"/>
  <sheetViews>
    <sheetView zoomScale="80" zoomScaleNormal="80" workbookViewId="0">
      <selection activeCell="B6" sqref="B6:I6"/>
    </sheetView>
  </sheetViews>
  <sheetFormatPr defaultColWidth="12" defaultRowHeight="14.5" x14ac:dyDescent="0.35"/>
  <cols>
    <col min="1" max="1" width="14" style="28" customWidth="1"/>
    <col min="2" max="12" width="7.36328125" style="28" customWidth="1"/>
    <col min="13" max="14" width="8.453125" style="28" customWidth="1"/>
    <col min="15" max="16384" width="12" style="28"/>
  </cols>
  <sheetData>
    <row r="1" spans="1:14" ht="21" customHeight="1" x14ac:dyDescent="0.6">
      <c r="A1" s="48" t="s">
        <v>279</v>
      </c>
      <c r="K1" s="663" t="s">
        <v>146</v>
      </c>
      <c r="L1" s="663"/>
      <c r="M1" s="665"/>
      <c r="N1" s="665"/>
    </row>
    <row r="2" spans="1:14" ht="21" customHeight="1" x14ac:dyDescent="0.35">
      <c r="B2" s="762"/>
      <c r="C2" s="762"/>
      <c r="D2" s="762"/>
      <c r="E2" s="762"/>
      <c r="F2" s="762"/>
      <c r="G2" s="762"/>
      <c r="H2" s="762"/>
      <c r="I2" s="762"/>
      <c r="K2" s="663"/>
      <c r="L2" s="663"/>
      <c r="M2" s="665"/>
      <c r="N2" s="665"/>
    </row>
    <row r="3" spans="1:14" ht="21" customHeight="1" thickBot="1" x14ac:dyDescent="0.4">
      <c r="A3" s="30" t="s">
        <v>147</v>
      </c>
      <c r="B3" s="763" t="str">
        <f>入力シート!G3</f>
        <v>東京都ＡＳ　マスターズルーティン大会2025</v>
      </c>
      <c r="C3" s="763"/>
      <c r="D3" s="763"/>
      <c r="E3" s="763"/>
      <c r="F3" s="763"/>
      <c r="G3" s="763"/>
      <c r="H3" s="763"/>
      <c r="I3" s="763"/>
      <c r="K3" s="664"/>
      <c r="L3" s="664"/>
      <c r="M3" s="666"/>
      <c r="N3" s="666"/>
    </row>
    <row r="4" spans="1:14" ht="21" customHeight="1" thickBot="1" x14ac:dyDescent="0.4">
      <c r="A4" s="30" t="s">
        <v>148</v>
      </c>
      <c r="B4" s="764" t="str">
        <f>入力シート!G5</f>
        <v>東京アクアティクスセンター　サブプール</v>
      </c>
      <c r="C4" s="764"/>
      <c r="D4" s="764"/>
      <c r="E4" s="764"/>
      <c r="F4" s="764"/>
      <c r="G4" s="764"/>
      <c r="H4" s="764"/>
      <c r="I4" s="764"/>
      <c r="K4" s="670" t="s">
        <v>344</v>
      </c>
      <c r="L4" s="671"/>
      <c r="M4" s="672" t="s">
        <v>345</v>
      </c>
      <c r="N4" s="673"/>
    </row>
    <row r="5" spans="1:14" ht="21" customHeight="1" thickBot="1" x14ac:dyDescent="0.4">
      <c r="A5" s="30" t="s">
        <v>149</v>
      </c>
      <c r="B5" s="764" t="str">
        <f>入力シート!G4</f>
        <v>2025年6月1日（日）</v>
      </c>
      <c r="C5" s="764"/>
      <c r="D5" s="764"/>
      <c r="E5" s="764"/>
      <c r="F5" s="764"/>
      <c r="G5" s="764"/>
      <c r="H5" s="764"/>
      <c r="I5" s="764"/>
      <c r="K5" s="670" t="s">
        <v>324</v>
      </c>
      <c r="L5" s="671"/>
      <c r="M5" s="672" t="s">
        <v>345</v>
      </c>
      <c r="N5" s="673"/>
    </row>
    <row r="6" spans="1:14" ht="21" customHeight="1" thickBot="1" x14ac:dyDescent="0.4">
      <c r="A6" s="30" t="s">
        <v>245</v>
      </c>
      <c r="B6" s="678"/>
      <c r="C6" s="678"/>
      <c r="D6" s="678"/>
      <c r="E6" s="678"/>
      <c r="F6" s="678"/>
      <c r="G6" s="678"/>
      <c r="H6" s="678"/>
      <c r="I6" s="678"/>
      <c r="K6" s="670" t="s">
        <v>22</v>
      </c>
      <c r="L6" s="671"/>
      <c r="M6" s="672" t="s">
        <v>345</v>
      </c>
      <c r="N6" s="673"/>
    </row>
    <row r="7" spans="1:14" ht="21" customHeight="1" thickBot="1" x14ac:dyDescent="0.4">
      <c r="B7" s="99"/>
      <c r="C7" s="99"/>
      <c r="D7" s="99"/>
      <c r="E7" s="99"/>
      <c r="F7" s="99"/>
      <c r="G7" s="99" t="s">
        <v>352</v>
      </c>
      <c r="H7" s="99"/>
      <c r="I7" s="99"/>
      <c r="K7" s="679" t="s">
        <v>325</v>
      </c>
      <c r="L7" s="680"/>
      <c r="M7" s="672" t="s">
        <v>345</v>
      </c>
      <c r="N7" s="673"/>
    </row>
    <row r="8" spans="1:14" ht="21" customHeight="1" x14ac:dyDescent="0.35">
      <c r="A8" s="778" t="s">
        <v>187</v>
      </c>
      <c r="B8" s="767" t="s">
        <v>150</v>
      </c>
      <c r="C8" s="768"/>
      <c r="D8" s="768"/>
      <c r="E8" s="768"/>
      <c r="F8" s="769"/>
      <c r="G8" s="779" t="s">
        <v>316</v>
      </c>
      <c r="H8" s="780"/>
      <c r="I8" s="776" t="s">
        <v>272</v>
      </c>
      <c r="K8" s="100"/>
      <c r="L8" s="101"/>
      <c r="M8" s="70"/>
      <c r="N8" s="70"/>
    </row>
    <row r="9" spans="1:14" ht="21" customHeight="1" x14ac:dyDescent="0.35">
      <c r="A9" s="778"/>
      <c r="B9" s="770"/>
      <c r="C9" s="771"/>
      <c r="D9" s="771"/>
      <c r="E9" s="771"/>
      <c r="F9" s="772"/>
      <c r="G9" s="781"/>
      <c r="H9" s="782"/>
      <c r="I9" s="777"/>
      <c r="K9" s="100"/>
      <c r="L9" s="101"/>
      <c r="M9" s="70"/>
      <c r="N9" s="70"/>
    </row>
    <row r="10" spans="1:14" ht="21" customHeight="1" thickBot="1" x14ac:dyDescent="0.4">
      <c r="A10" s="102" t="s">
        <v>151</v>
      </c>
      <c r="B10" s="773"/>
      <c r="C10" s="774"/>
      <c r="D10" s="774"/>
      <c r="E10" s="774"/>
      <c r="F10" s="775"/>
      <c r="G10" s="765"/>
      <c r="H10" s="766"/>
      <c r="I10" s="103"/>
      <c r="K10" s="753" t="s">
        <v>326</v>
      </c>
      <c r="L10" s="753"/>
      <c r="M10" s="753"/>
      <c r="N10" s="753"/>
    </row>
    <row r="11" spans="1:14" ht="21" customHeight="1" x14ac:dyDescent="0.35">
      <c r="A11" s="102" t="s">
        <v>152</v>
      </c>
      <c r="B11" s="773"/>
      <c r="C11" s="774"/>
      <c r="D11" s="774"/>
      <c r="E11" s="774"/>
      <c r="F11" s="775"/>
      <c r="G11" s="765"/>
      <c r="H11" s="766"/>
      <c r="I11" s="103"/>
      <c r="K11" s="754" t="s">
        <v>277</v>
      </c>
      <c r="L11" s="755"/>
      <c r="M11" s="756" t="str">
        <f>IFERROR(ROUNDDOWN(AVERAGE($G$10:$H$19),0),"")</f>
        <v/>
      </c>
      <c r="N11" s="757"/>
    </row>
    <row r="12" spans="1:14" ht="21" customHeight="1" thickBot="1" x14ac:dyDescent="0.4">
      <c r="A12" s="102" t="s">
        <v>153</v>
      </c>
      <c r="B12" s="773"/>
      <c r="C12" s="774"/>
      <c r="D12" s="774"/>
      <c r="E12" s="774"/>
      <c r="F12" s="775"/>
      <c r="G12" s="765"/>
      <c r="H12" s="766"/>
      <c r="I12" s="103"/>
      <c r="K12" s="758" t="s">
        <v>278</v>
      </c>
      <c r="L12" s="759"/>
      <c r="M12" s="760" t="str">
        <f>IF(B10="","",COUNTA(B10:F19))</f>
        <v/>
      </c>
      <c r="N12" s="761"/>
    </row>
    <row r="13" spans="1:14" ht="21" customHeight="1" x14ac:dyDescent="0.35">
      <c r="A13" s="102" t="s">
        <v>154</v>
      </c>
      <c r="B13" s="773"/>
      <c r="C13" s="774"/>
      <c r="D13" s="774"/>
      <c r="E13" s="774"/>
      <c r="F13" s="775"/>
      <c r="G13" s="765"/>
      <c r="H13" s="766"/>
      <c r="I13" s="103"/>
      <c r="K13" s="100"/>
      <c r="L13" s="101"/>
      <c r="M13" s="70"/>
      <c r="N13" s="70"/>
    </row>
    <row r="14" spans="1:14" ht="21" customHeight="1" x14ac:dyDescent="0.35">
      <c r="A14" s="102" t="s">
        <v>155</v>
      </c>
      <c r="B14" s="773"/>
      <c r="C14" s="774"/>
      <c r="D14" s="774"/>
      <c r="E14" s="774"/>
      <c r="F14" s="775"/>
      <c r="G14" s="765"/>
      <c r="H14" s="766"/>
      <c r="I14" s="103"/>
    </row>
    <row r="15" spans="1:14" ht="21" customHeight="1" x14ac:dyDescent="0.35">
      <c r="A15" s="102" t="s">
        <v>156</v>
      </c>
      <c r="B15" s="773"/>
      <c r="C15" s="774"/>
      <c r="D15" s="774"/>
      <c r="E15" s="774"/>
      <c r="F15" s="775"/>
      <c r="G15" s="765"/>
      <c r="H15" s="766"/>
      <c r="I15" s="103"/>
    </row>
    <row r="16" spans="1:14" ht="21" customHeight="1" x14ac:dyDescent="0.35">
      <c r="A16" s="102" t="s">
        <v>157</v>
      </c>
      <c r="B16" s="773"/>
      <c r="C16" s="774"/>
      <c r="D16" s="774"/>
      <c r="E16" s="774"/>
      <c r="F16" s="775"/>
      <c r="G16" s="765"/>
      <c r="H16" s="766"/>
      <c r="I16" s="103"/>
    </row>
    <row r="17" spans="1:17" ht="21" customHeight="1" x14ac:dyDescent="0.35">
      <c r="A17" s="102" t="s">
        <v>158</v>
      </c>
      <c r="B17" s="773"/>
      <c r="C17" s="774"/>
      <c r="D17" s="774"/>
      <c r="E17" s="774"/>
      <c r="F17" s="775"/>
      <c r="G17" s="765"/>
      <c r="H17" s="766"/>
      <c r="I17" s="103"/>
      <c r="K17" s="68"/>
      <c r="L17" s="68"/>
      <c r="M17" s="69"/>
      <c r="N17" s="69"/>
    </row>
    <row r="18" spans="1:17" ht="21" customHeight="1" x14ac:dyDescent="0.35">
      <c r="A18" s="104" t="s">
        <v>275</v>
      </c>
      <c r="B18" s="773"/>
      <c r="C18" s="774"/>
      <c r="D18" s="774"/>
      <c r="E18" s="774"/>
      <c r="F18" s="775"/>
      <c r="G18" s="765"/>
      <c r="H18" s="766"/>
      <c r="I18" s="103"/>
      <c r="K18" s="100"/>
      <c r="L18" s="101"/>
      <c r="M18" s="70"/>
      <c r="N18" s="70"/>
    </row>
    <row r="19" spans="1:17" ht="21" customHeight="1" thickBot="1" x14ac:dyDescent="0.4">
      <c r="A19" s="105" t="s">
        <v>276</v>
      </c>
      <c r="B19" s="813"/>
      <c r="C19" s="814"/>
      <c r="D19" s="814"/>
      <c r="E19" s="814"/>
      <c r="F19" s="815"/>
      <c r="G19" s="805"/>
      <c r="H19" s="806"/>
      <c r="I19" s="103"/>
    </row>
    <row r="20" spans="1:17" ht="21" customHeight="1" thickTop="1" x14ac:dyDescent="0.35">
      <c r="A20" s="106" t="s">
        <v>272</v>
      </c>
      <c r="B20" s="816"/>
      <c r="C20" s="817"/>
      <c r="D20" s="817"/>
      <c r="E20" s="817"/>
      <c r="F20" s="818"/>
      <c r="G20" s="828"/>
      <c r="H20" s="829"/>
      <c r="I20" s="103"/>
    </row>
    <row r="21" spans="1:17" ht="21" customHeight="1" thickBot="1" x14ac:dyDescent="0.4">
      <c r="A21" s="107" t="s">
        <v>272</v>
      </c>
      <c r="B21" s="773"/>
      <c r="C21" s="774"/>
      <c r="D21" s="774"/>
      <c r="E21" s="774"/>
      <c r="F21" s="775"/>
      <c r="G21" s="765"/>
      <c r="H21" s="766"/>
      <c r="I21" s="108"/>
    </row>
    <row r="22" spans="1:17" ht="21" customHeight="1" x14ac:dyDescent="0.35"/>
    <row r="23" spans="1:17" ht="9" customHeight="1" x14ac:dyDescent="0.5">
      <c r="A23" s="109"/>
      <c r="K23" s="110"/>
      <c r="L23" s="110"/>
      <c r="M23" s="111"/>
      <c r="N23" s="111"/>
    </row>
    <row r="24" spans="1:17" s="71" customFormat="1" ht="16.5" customHeight="1" x14ac:dyDescent="0.35">
      <c r="A24" s="826" t="s">
        <v>188</v>
      </c>
      <c r="B24" s="799" t="s">
        <v>159</v>
      </c>
      <c r="C24" s="744" t="s">
        <v>189</v>
      </c>
      <c r="D24" s="744"/>
      <c r="E24" s="744"/>
      <c r="F24" s="744"/>
      <c r="G24" s="745"/>
      <c r="H24" s="801" t="s">
        <v>190</v>
      </c>
      <c r="I24" s="802"/>
      <c r="J24" s="261" t="s">
        <v>191</v>
      </c>
      <c r="K24" s="262"/>
      <c r="L24" s="803" t="s">
        <v>192</v>
      </c>
      <c r="M24" s="820" t="s">
        <v>193</v>
      </c>
      <c r="N24" s="821"/>
      <c r="O24" s="234"/>
    </row>
    <row r="25" spans="1:17" s="112" customFormat="1" ht="16.5" customHeight="1" x14ac:dyDescent="0.35">
      <c r="A25" s="827"/>
      <c r="B25" s="800"/>
      <c r="C25" s="172">
        <v>1</v>
      </c>
      <c r="D25" s="172">
        <v>2</v>
      </c>
      <c r="E25" s="172">
        <v>3</v>
      </c>
      <c r="F25" s="172">
        <v>4</v>
      </c>
      <c r="G25" s="173">
        <v>5</v>
      </c>
      <c r="H25" s="822" t="s">
        <v>194</v>
      </c>
      <c r="I25" s="823"/>
      <c r="J25" s="263" t="s">
        <v>195</v>
      </c>
      <c r="K25" s="264"/>
      <c r="L25" s="804"/>
      <c r="M25" s="824" t="s">
        <v>196</v>
      </c>
      <c r="N25" s="825"/>
      <c r="O25" s="265"/>
    </row>
    <row r="26" spans="1:17" s="72" customFormat="1" ht="33" customHeight="1" x14ac:dyDescent="0.2">
      <c r="A26" s="266" t="s">
        <v>197</v>
      </c>
      <c r="B26" s="179">
        <v>0.3</v>
      </c>
      <c r="C26" s="180"/>
      <c r="D26" s="180"/>
      <c r="E26" s="180"/>
      <c r="F26" s="180"/>
      <c r="G26" s="180"/>
      <c r="H26" s="796"/>
      <c r="I26" s="797"/>
      <c r="J26" s="269"/>
      <c r="K26" s="270"/>
      <c r="L26" s="271">
        <v>3</v>
      </c>
      <c r="M26" s="798"/>
      <c r="N26" s="798"/>
      <c r="O26" s="197"/>
    </row>
    <row r="27" spans="1:17" s="72" customFormat="1" ht="33" customHeight="1" x14ac:dyDescent="0.2">
      <c r="A27" s="272" t="s">
        <v>198</v>
      </c>
      <c r="B27" s="179">
        <v>0.4</v>
      </c>
      <c r="C27" s="180"/>
      <c r="D27" s="180"/>
      <c r="E27" s="180"/>
      <c r="F27" s="180"/>
      <c r="G27" s="180"/>
      <c r="H27" s="796"/>
      <c r="I27" s="797"/>
      <c r="J27" s="267"/>
      <c r="K27" s="268"/>
      <c r="L27" s="273">
        <v>4</v>
      </c>
      <c r="M27" s="798"/>
      <c r="N27" s="798"/>
      <c r="O27" s="197"/>
    </row>
    <row r="28" spans="1:17" s="72" customFormat="1" ht="33" customHeight="1" thickBot="1" x14ac:dyDescent="0.55000000000000004">
      <c r="A28" s="266" t="s">
        <v>199</v>
      </c>
      <c r="B28" s="179">
        <v>0.3</v>
      </c>
      <c r="C28" s="180"/>
      <c r="D28" s="180"/>
      <c r="E28" s="180"/>
      <c r="F28" s="180"/>
      <c r="G28" s="180"/>
      <c r="H28" s="796"/>
      <c r="I28" s="797"/>
      <c r="J28" s="269"/>
      <c r="K28" s="270"/>
      <c r="L28" s="271">
        <v>3</v>
      </c>
      <c r="M28" s="819"/>
      <c r="N28" s="819"/>
      <c r="O28" s="197"/>
      <c r="P28" s="113"/>
      <c r="Q28" s="113"/>
    </row>
    <row r="29" spans="1:17" s="72" customFormat="1" ht="33" customHeight="1" thickBot="1" x14ac:dyDescent="0.25">
      <c r="A29" s="228" t="s">
        <v>160</v>
      </c>
      <c r="B29" s="197"/>
      <c r="C29" s="197"/>
      <c r="D29" s="197"/>
      <c r="E29" s="197"/>
      <c r="F29" s="197"/>
      <c r="G29" s="197"/>
      <c r="H29" s="274" t="s">
        <v>161</v>
      </c>
      <c r="I29" s="275"/>
      <c r="J29" s="275"/>
      <c r="K29" s="275"/>
      <c r="L29" s="276"/>
      <c r="M29" s="808"/>
      <c r="N29" s="809"/>
      <c r="O29" s="197"/>
    </row>
    <row r="30" spans="1:17" s="71" customFormat="1" ht="9" customHeight="1" x14ac:dyDescent="0.35">
      <c r="A30" s="277"/>
      <c r="B30" s="234"/>
      <c r="C30" s="234"/>
      <c r="D30" s="234"/>
      <c r="E30" s="234"/>
      <c r="F30" s="234"/>
      <c r="G30" s="234"/>
      <c r="H30" s="234"/>
      <c r="I30" s="234"/>
      <c r="J30" s="236"/>
      <c r="K30" s="237"/>
      <c r="L30" s="237"/>
      <c r="M30" s="278"/>
      <c r="N30" s="278"/>
      <c r="O30" s="234"/>
    </row>
    <row r="31" spans="1:17" s="72" customFormat="1" ht="18.75" customHeight="1" thickBot="1" x14ac:dyDescent="0.4">
      <c r="A31" s="739" t="s">
        <v>200</v>
      </c>
      <c r="B31" s="739"/>
      <c r="C31" s="739"/>
      <c r="D31" s="197"/>
      <c r="E31" s="197"/>
      <c r="F31" s="197"/>
      <c r="G31" s="238" t="s">
        <v>162</v>
      </c>
      <c r="H31" s="168">
        <v>4</v>
      </c>
      <c r="I31" s="168">
        <v>5</v>
      </c>
      <c r="J31" s="168">
        <v>6</v>
      </c>
      <c r="K31" s="168">
        <v>7</v>
      </c>
      <c r="L31" s="168">
        <v>8</v>
      </c>
      <c r="M31" s="810"/>
      <c r="N31" s="810"/>
      <c r="O31" s="197"/>
    </row>
    <row r="32" spans="1:17" s="72" customFormat="1" ht="30" customHeight="1" thickBot="1" x14ac:dyDescent="0.25">
      <c r="A32" s="228" t="s">
        <v>160</v>
      </c>
      <c r="B32" s="197"/>
      <c r="C32" s="197"/>
      <c r="D32" s="197"/>
      <c r="E32" s="197"/>
      <c r="F32" s="197"/>
      <c r="G32" s="239" t="s">
        <v>201</v>
      </c>
      <c r="H32" s="168" t="s">
        <v>163</v>
      </c>
      <c r="I32" s="168" t="s">
        <v>164</v>
      </c>
      <c r="J32" s="168" t="s">
        <v>165</v>
      </c>
      <c r="K32" s="168" t="s">
        <v>166</v>
      </c>
      <c r="L32" s="240">
        <v>0</v>
      </c>
      <c r="M32" s="786"/>
      <c r="N32" s="787"/>
      <c r="O32" s="197"/>
    </row>
    <row r="33" spans="1:15" s="72" customFormat="1" ht="33.75" customHeight="1" thickBot="1" x14ac:dyDescent="0.25">
      <c r="A33" s="241" t="s">
        <v>202</v>
      </c>
      <c r="B33" s="736" t="s">
        <v>167</v>
      </c>
      <c r="C33" s="736"/>
      <c r="D33" s="811" t="s">
        <v>168</v>
      </c>
      <c r="E33" s="812"/>
      <c r="F33" s="243" t="s">
        <v>347</v>
      </c>
      <c r="G33" s="243" t="s">
        <v>203</v>
      </c>
      <c r="H33" s="243" t="s">
        <v>204</v>
      </c>
      <c r="I33" s="243" t="s">
        <v>205</v>
      </c>
      <c r="J33" s="243" t="s">
        <v>206</v>
      </c>
      <c r="K33" s="279" t="s">
        <v>207</v>
      </c>
      <c r="L33" s="280" t="s">
        <v>349</v>
      </c>
      <c r="M33" s="225"/>
      <c r="N33" s="197"/>
      <c r="O33" s="197"/>
    </row>
    <row r="34" spans="1:15" s="72" customFormat="1" ht="30" customHeight="1" thickBot="1" x14ac:dyDescent="0.25">
      <c r="A34" s="281" t="s">
        <v>169</v>
      </c>
      <c r="B34" s="783" t="s">
        <v>169</v>
      </c>
      <c r="C34" s="783"/>
      <c r="D34" s="784" t="s">
        <v>273</v>
      </c>
      <c r="E34" s="785"/>
      <c r="F34" s="245"/>
      <c r="G34" s="246">
        <v>-1</v>
      </c>
      <c r="H34" s="246">
        <v>-2</v>
      </c>
      <c r="I34" s="246">
        <v>-2</v>
      </c>
      <c r="J34" s="240">
        <v>-2</v>
      </c>
      <c r="K34" s="240">
        <v>-2</v>
      </c>
      <c r="L34" s="246"/>
      <c r="M34" s="786"/>
      <c r="N34" s="787"/>
      <c r="O34" s="197"/>
    </row>
    <row r="35" spans="1:15" s="72" customFormat="1" ht="3.75" customHeight="1" thickBot="1" x14ac:dyDescent="0.25">
      <c r="A35" s="247"/>
      <c r="B35" s="247"/>
      <c r="C35" s="247"/>
      <c r="D35" s="788" t="s">
        <v>315</v>
      </c>
      <c r="E35" s="789"/>
      <c r="F35" s="197"/>
      <c r="G35" s="249"/>
      <c r="H35" s="250"/>
      <c r="I35" s="250"/>
      <c r="J35" s="250"/>
      <c r="K35" s="250"/>
      <c r="L35" s="250"/>
      <c r="M35" s="282"/>
      <c r="N35" s="282"/>
      <c r="O35" s="197"/>
    </row>
    <row r="36" spans="1:15" s="71" customFormat="1" ht="33" customHeight="1" thickBot="1" x14ac:dyDescent="0.55000000000000004">
      <c r="A36" s="277"/>
      <c r="B36" s="234"/>
      <c r="C36" s="234"/>
      <c r="D36" s="790"/>
      <c r="E36" s="791"/>
      <c r="F36" s="234"/>
      <c r="G36" s="234"/>
      <c r="H36" s="234"/>
      <c r="I36" s="234"/>
      <c r="J36" s="283"/>
      <c r="K36" s="234"/>
      <c r="L36" s="226" t="s">
        <v>208</v>
      </c>
      <c r="M36" s="794"/>
      <c r="N36" s="795"/>
      <c r="O36" s="234"/>
    </row>
    <row r="37" spans="1:15" s="71" customFormat="1" ht="33" customHeight="1" thickBot="1" x14ac:dyDescent="0.4">
      <c r="A37" s="277"/>
      <c r="B37" s="234"/>
      <c r="C37" s="234"/>
      <c r="D37" s="792"/>
      <c r="E37" s="793"/>
      <c r="F37" s="234"/>
      <c r="G37" s="234"/>
      <c r="H37" s="234"/>
      <c r="I37" s="234"/>
      <c r="J37" s="283"/>
      <c r="K37" s="234"/>
      <c r="L37" s="226" t="s">
        <v>170</v>
      </c>
      <c r="M37" s="710"/>
      <c r="N37" s="711"/>
      <c r="O37" s="234"/>
    </row>
    <row r="38" spans="1:15" s="71" customFormat="1" ht="9" customHeight="1" x14ac:dyDescent="0.5">
      <c r="A38" s="277"/>
      <c r="B38" s="234"/>
      <c r="C38" s="234"/>
      <c r="D38" s="234"/>
      <c r="E38" s="234"/>
      <c r="F38" s="234"/>
      <c r="G38" s="234"/>
      <c r="H38" s="234"/>
      <c r="I38" s="234"/>
      <c r="J38" s="283"/>
      <c r="K38" s="236"/>
      <c r="L38" s="226"/>
      <c r="M38" s="284"/>
      <c r="N38" s="284"/>
      <c r="O38" s="234"/>
    </row>
    <row r="39" spans="1:15" s="71" customFormat="1" ht="33" customHeight="1" x14ac:dyDescent="0.35">
      <c r="A39" s="285" t="s">
        <v>209</v>
      </c>
      <c r="B39" s="286"/>
      <c r="C39" s="287"/>
      <c r="D39" s="288"/>
      <c r="E39" s="289" t="s">
        <v>210</v>
      </c>
      <c r="F39" s="288"/>
      <c r="G39" s="288"/>
      <c r="H39" s="286"/>
      <c r="I39" s="286"/>
      <c r="J39" s="234"/>
      <c r="K39" s="234"/>
      <c r="L39" s="226"/>
      <c r="M39" s="807"/>
      <c r="N39" s="807"/>
      <c r="O39" s="234"/>
    </row>
    <row r="40" spans="1:15" ht="9.5" customHeight="1" x14ac:dyDescent="0.35">
      <c r="A40" s="234"/>
      <c r="B40" s="234"/>
      <c r="C40" s="234"/>
      <c r="D40" s="234"/>
      <c r="E40" s="234"/>
      <c r="F40" s="234"/>
      <c r="G40" s="234"/>
      <c r="H40" s="234"/>
      <c r="I40" s="234"/>
      <c r="J40" s="234"/>
      <c r="K40" s="234"/>
      <c r="L40" s="234"/>
      <c r="M40" s="234"/>
      <c r="N40" s="234"/>
      <c r="O40" s="234"/>
    </row>
  </sheetData>
  <sheetProtection sheet="1" objects="1" scenarios="1"/>
  <protectedRanges>
    <protectedRange sqref="M17:N17" name="範囲2_1"/>
  </protectedRanges>
  <mergeCells count="75">
    <mergeCell ref="A31:C31"/>
    <mergeCell ref="M31:N31"/>
    <mergeCell ref="B33:C33"/>
    <mergeCell ref="D33:E33"/>
    <mergeCell ref="B18:F18"/>
    <mergeCell ref="B19:F19"/>
    <mergeCell ref="B20:F20"/>
    <mergeCell ref="B21:F21"/>
    <mergeCell ref="M28:N28"/>
    <mergeCell ref="M24:N24"/>
    <mergeCell ref="H25:I25"/>
    <mergeCell ref="M25:N25"/>
    <mergeCell ref="H27:I27"/>
    <mergeCell ref="H28:I28"/>
    <mergeCell ref="A24:A25"/>
    <mergeCell ref="G20:H20"/>
    <mergeCell ref="M39:N39"/>
    <mergeCell ref="M12:N12"/>
    <mergeCell ref="M29:N29"/>
    <mergeCell ref="M27:N27"/>
    <mergeCell ref="M7:N7"/>
    <mergeCell ref="M11:N11"/>
    <mergeCell ref="M32:N32"/>
    <mergeCell ref="M37:N37"/>
    <mergeCell ref="G21:H21"/>
    <mergeCell ref="M5:N5"/>
    <mergeCell ref="K7:L7"/>
    <mergeCell ref="M6:N6"/>
    <mergeCell ref="G17:H17"/>
    <mergeCell ref="G18:H18"/>
    <mergeCell ref="G19:H19"/>
    <mergeCell ref="G13:H13"/>
    <mergeCell ref="B5:I5"/>
    <mergeCell ref="K6:L6"/>
    <mergeCell ref="B6:I6"/>
    <mergeCell ref="B13:F13"/>
    <mergeCell ref="B17:F17"/>
    <mergeCell ref="G14:H14"/>
    <mergeCell ref="G15:H15"/>
    <mergeCell ref="G16:H16"/>
    <mergeCell ref="H26:I26"/>
    <mergeCell ref="M26:N26"/>
    <mergeCell ref="B24:B25"/>
    <mergeCell ref="C24:G24"/>
    <mergeCell ref="H24:I24"/>
    <mergeCell ref="L24:L25"/>
    <mergeCell ref="B34:C34"/>
    <mergeCell ref="D34:E34"/>
    <mergeCell ref="M34:N34"/>
    <mergeCell ref="D35:E37"/>
    <mergeCell ref="M36:N36"/>
    <mergeCell ref="B14:F14"/>
    <mergeCell ref="B15:F15"/>
    <mergeCell ref="B16:F16"/>
    <mergeCell ref="A8:A9"/>
    <mergeCell ref="G8:H9"/>
    <mergeCell ref="G10:H10"/>
    <mergeCell ref="K11:L11"/>
    <mergeCell ref="K12:L12"/>
    <mergeCell ref="G11:H11"/>
    <mergeCell ref="B8:F9"/>
    <mergeCell ref="B10:F10"/>
    <mergeCell ref="B11:F11"/>
    <mergeCell ref="G12:H12"/>
    <mergeCell ref="I8:I9"/>
    <mergeCell ref="B12:F12"/>
    <mergeCell ref="K10:N10"/>
    <mergeCell ref="K1:L3"/>
    <mergeCell ref="K5:L5"/>
    <mergeCell ref="M1:N3"/>
    <mergeCell ref="B2:I2"/>
    <mergeCell ref="B3:I3"/>
    <mergeCell ref="B4:I4"/>
    <mergeCell ref="K4:L4"/>
    <mergeCell ref="M4:N4"/>
  </mergeCells>
  <phoneticPr fontId="3"/>
  <dataValidations count="1">
    <dataValidation type="list" allowBlank="1" showInputMessage="1" showErrorMessage="1" sqref="M4:N7" xr:uid="{781C6ADC-EA7D-4209-82E9-B9F9974D54A2}">
      <formula1>"○,　"</formula1>
    </dataValidation>
  </dataValidations>
  <pageMargins left="0.70866141732283472" right="0.70866141732283472" top="0.74803149606299213" bottom="0.74803149606299213" header="0.31496062992125984" footer="0.31496062992125984"/>
  <pageSetup paperSize="9" scale="79"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B6E41A12-0611-4E1E-B714-8021EB7B51D5}">
          <x14:formula1>
            <xm:f>WORK!#REF!</xm:f>
          </x14:formula1>
          <xm:sqref>M17:N17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42"/>
  <sheetViews>
    <sheetView workbookViewId="0"/>
  </sheetViews>
  <sheetFormatPr defaultColWidth="13" defaultRowHeight="13" x14ac:dyDescent="0.2"/>
  <cols>
    <col min="1" max="1" width="6.7265625" customWidth="1"/>
    <col min="2" max="2" width="15.6328125" customWidth="1"/>
    <col min="3" max="3" width="3.6328125" customWidth="1"/>
    <col min="4" max="4" width="6.7265625" customWidth="1"/>
    <col min="5" max="5" width="15.6328125" customWidth="1"/>
    <col min="6" max="6" width="5.6328125" customWidth="1"/>
    <col min="7" max="7" width="6.7265625" customWidth="1"/>
    <col min="8" max="8" width="15.6328125" customWidth="1"/>
    <col min="9" max="9" width="3.6328125" customWidth="1"/>
    <col min="10" max="10" width="6.7265625" customWidth="1"/>
    <col min="11" max="11" width="15.6328125" customWidth="1"/>
    <col min="12" max="12" width="5.6328125" customWidth="1"/>
    <col min="13" max="13" width="3.36328125" customWidth="1"/>
    <col min="14" max="15" width="5.36328125" customWidth="1"/>
    <col min="16" max="16" width="15.6328125" customWidth="1"/>
    <col min="17" max="17" width="3.6328125" customWidth="1"/>
    <col min="18" max="18" width="3.36328125" customWidth="1"/>
    <col min="19" max="20" width="5.36328125" customWidth="1"/>
    <col min="21" max="21" width="15.6328125" customWidth="1"/>
    <col min="22" max="22" width="5.6328125" customWidth="1"/>
    <col min="23" max="23" width="3.36328125" customWidth="1"/>
    <col min="24" max="25" width="5.36328125" customWidth="1"/>
    <col min="26" max="26" width="15.6328125" customWidth="1"/>
    <col min="27" max="27" width="3.6328125" customWidth="1"/>
    <col min="28" max="28" width="3.36328125" customWidth="1"/>
    <col min="29" max="30" width="5.36328125" customWidth="1"/>
    <col min="31" max="31" width="15.6328125" customWidth="1"/>
    <col min="32" max="32" width="5.6328125" customWidth="1"/>
    <col min="33" max="33" width="3.36328125" customWidth="1"/>
    <col min="34" max="35" width="5.36328125" customWidth="1"/>
    <col min="36" max="36" width="15.6328125" customWidth="1"/>
    <col min="37" max="37" width="3.6328125" customWidth="1"/>
    <col min="38" max="38" width="3.36328125" customWidth="1"/>
    <col min="39" max="40" width="5.36328125" customWidth="1"/>
    <col min="41" max="41" width="15.6328125" customWidth="1"/>
    <col min="42" max="42" width="5.6328125" customWidth="1"/>
    <col min="43" max="43" width="3.36328125" customWidth="1"/>
    <col min="44" max="45" width="5.36328125" customWidth="1"/>
    <col min="46" max="46" width="15.6328125" customWidth="1"/>
    <col min="47" max="47" width="6.6328125" customWidth="1"/>
  </cols>
  <sheetData>
    <row r="1" spans="1:46" x14ac:dyDescent="0.2">
      <c r="A1" s="148" t="s">
        <v>232</v>
      </c>
      <c r="B1" s="148"/>
      <c r="D1" s="148" t="s">
        <v>233</v>
      </c>
      <c r="E1" s="148"/>
      <c r="G1" t="s">
        <v>331</v>
      </c>
      <c r="J1" t="s">
        <v>332</v>
      </c>
      <c r="M1" s="149" t="s">
        <v>234</v>
      </c>
      <c r="N1" s="149"/>
      <c r="O1" s="149"/>
      <c r="P1" s="149"/>
      <c r="R1" s="149" t="s">
        <v>235</v>
      </c>
      <c r="S1" s="149"/>
      <c r="T1" s="149"/>
      <c r="U1" s="149"/>
      <c r="W1" t="s">
        <v>236</v>
      </c>
      <c r="AB1" t="s">
        <v>237</v>
      </c>
      <c r="AG1" s="150" t="s">
        <v>238</v>
      </c>
      <c r="AH1" s="150"/>
      <c r="AI1" s="150"/>
      <c r="AJ1" s="150"/>
      <c r="AL1" s="150" t="s">
        <v>239</v>
      </c>
      <c r="AM1" s="150"/>
      <c r="AN1" s="150"/>
      <c r="AO1" s="150"/>
      <c r="AQ1" t="s">
        <v>240</v>
      </c>
    </row>
    <row r="2" spans="1:46" ht="13.5" thickBot="1" x14ac:dyDescent="0.25">
      <c r="A2" s="1" t="s">
        <v>19</v>
      </c>
      <c r="B2" s="1" t="s">
        <v>40</v>
      </c>
      <c r="C2" s="17"/>
      <c r="D2" s="1" t="s">
        <v>19</v>
      </c>
      <c r="E2" s="1" t="s">
        <v>333</v>
      </c>
      <c r="F2" s="17"/>
      <c r="G2" s="1" t="s">
        <v>19</v>
      </c>
      <c r="H2" s="1" t="s">
        <v>40</v>
      </c>
      <c r="I2" s="17"/>
      <c r="J2" s="1" t="s">
        <v>19</v>
      </c>
      <c r="K2" s="1" t="s">
        <v>333</v>
      </c>
      <c r="L2" s="17"/>
      <c r="M2" s="1" t="s">
        <v>21</v>
      </c>
      <c r="N2" s="1" t="s">
        <v>19</v>
      </c>
      <c r="O2" s="1"/>
      <c r="P2" s="1" t="s">
        <v>40</v>
      </c>
      <c r="Q2" s="17"/>
      <c r="R2" s="1" t="s">
        <v>21</v>
      </c>
      <c r="S2" s="1" t="s">
        <v>19</v>
      </c>
      <c r="T2" s="1"/>
      <c r="U2" s="1" t="s">
        <v>40</v>
      </c>
      <c r="V2" s="17"/>
      <c r="W2" s="1" t="s">
        <v>21</v>
      </c>
      <c r="X2" s="1" t="s">
        <v>19</v>
      </c>
      <c r="Y2" s="1"/>
      <c r="Z2" s="1" t="s">
        <v>40</v>
      </c>
      <c r="AA2" s="17"/>
      <c r="AB2" s="1" t="s">
        <v>21</v>
      </c>
      <c r="AC2" s="1" t="s">
        <v>19</v>
      </c>
      <c r="AD2" s="1"/>
      <c r="AE2" s="1" t="s">
        <v>40</v>
      </c>
      <c r="AF2" s="17"/>
      <c r="AG2" s="1" t="s">
        <v>21</v>
      </c>
      <c r="AH2" s="1" t="s">
        <v>19</v>
      </c>
      <c r="AI2" s="1"/>
      <c r="AJ2" s="1" t="s">
        <v>0</v>
      </c>
      <c r="AK2" s="17"/>
      <c r="AL2" s="1" t="s">
        <v>21</v>
      </c>
      <c r="AM2" s="1" t="s">
        <v>19</v>
      </c>
      <c r="AN2" s="1"/>
      <c r="AO2" s="1" t="s">
        <v>0</v>
      </c>
      <c r="AP2" s="17"/>
      <c r="AQ2" s="1" t="s">
        <v>21</v>
      </c>
      <c r="AR2" s="1" t="s">
        <v>19</v>
      </c>
      <c r="AS2" s="1"/>
      <c r="AT2" s="1" t="s">
        <v>0</v>
      </c>
    </row>
    <row r="3" spans="1:46" ht="13.5" thickTop="1" x14ac:dyDescent="0.2">
      <c r="A3">
        <f>入力シート!AD22</f>
        <v>0</v>
      </c>
      <c r="B3" s="6">
        <f>入力シート!$C22</f>
        <v>0</v>
      </c>
      <c r="D3">
        <f>入力シート!AE22</f>
        <v>0</v>
      </c>
      <c r="E3" s="6">
        <f>入力シート!$C22</f>
        <v>0</v>
      </c>
      <c r="G3">
        <f>入力シート!AF22</f>
        <v>0</v>
      </c>
      <c r="H3" s="6">
        <f>入力シート!$C22</f>
        <v>0</v>
      </c>
      <c r="J3">
        <f>入力シート!AG22</f>
        <v>0</v>
      </c>
      <c r="K3" s="6">
        <f>入力シート!$C22</f>
        <v>0</v>
      </c>
      <c r="M3">
        <f>入力シート!AH22</f>
        <v>0</v>
      </c>
      <c r="N3">
        <f>入力シート!AI22</f>
        <v>0</v>
      </c>
      <c r="O3" t="str">
        <f>_xlfn.CONCAT(M3,N3)</f>
        <v>00</v>
      </c>
      <c r="P3" s="6">
        <f>入力シート!$C22</f>
        <v>0</v>
      </c>
      <c r="R3">
        <f>入力シート!AJ22</f>
        <v>0</v>
      </c>
      <c r="S3">
        <f>入力シート!AK22</f>
        <v>0</v>
      </c>
      <c r="T3" t="str">
        <f>_xlfn.CONCAT(R3,S3)</f>
        <v>00</v>
      </c>
      <c r="U3" s="6">
        <f>入力シート!$C22</f>
        <v>0</v>
      </c>
      <c r="W3">
        <f>入力シート!AL22</f>
        <v>0</v>
      </c>
      <c r="X3">
        <f>入力シート!AM22</f>
        <v>0</v>
      </c>
      <c r="Y3" t="str">
        <f>_xlfn.CONCAT(W3,X3)</f>
        <v>00</v>
      </c>
      <c r="Z3" s="6">
        <f>入力シート!$C22</f>
        <v>0</v>
      </c>
      <c r="AB3">
        <f>入力シート!AN22</f>
        <v>0</v>
      </c>
      <c r="AC3">
        <f>入力シート!AO22</f>
        <v>0</v>
      </c>
      <c r="AD3" t="str">
        <f>_xlfn.CONCAT(AB3,AC3)</f>
        <v>00</v>
      </c>
      <c r="AE3" s="6">
        <f>入力シート!$C22</f>
        <v>0</v>
      </c>
      <c r="AG3">
        <f>入力シート!AP22</f>
        <v>0</v>
      </c>
      <c r="AH3">
        <f>入力シート!AQ22</f>
        <v>0</v>
      </c>
      <c r="AI3" t="str">
        <f>_xlfn.CONCAT(AG3,AH3)</f>
        <v>00</v>
      </c>
      <c r="AJ3" s="6">
        <f>入力シート!$C22</f>
        <v>0</v>
      </c>
      <c r="AL3">
        <f>入力シート!AR22</f>
        <v>0</v>
      </c>
      <c r="AM3">
        <f>入力シート!AS22</f>
        <v>0</v>
      </c>
      <c r="AN3" t="str">
        <f>_xlfn.CONCAT(AL3,AM3)</f>
        <v>00</v>
      </c>
      <c r="AO3" s="6">
        <f>入力シート!$C22</f>
        <v>0</v>
      </c>
      <c r="AQ3">
        <f>入力シート!AT22</f>
        <v>0</v>
      </c>
      <c r="AR3">
        <f>入力シート!AU22</f>
        <v>0</v>
      </c>
      <c r="AS3" t="str">
        <f>_xlfn.CONCAT(AQ3,AR3)</f>
        <v>00</v>
      </c>
      <c r="AT3" s="6">
        <f>入力シート!$C22</f>
        <v>0</v>
      </c>
    </row>
    <row r="4" spans="1:46" x14ac:dyDescent="0.2">
      <c r="A4">
        <f>入力シート!AD23</f>
        <v>0</v>
      </c>
      <c r="B4" s="6">
        <f>入力シート!$C23</f>
        <v>0</v>
      </c>
      <c r="D4">
        <f>入力シート!AE23</f>
        <v>0</v>
      </c>
      <c r="E4" s="6">
        <f>入力シート!$C23</f>
        <v>0</v>
      </c>
      <c r="G4">
        <f>入力シート!AF23</f>
        <v>0</v>
      </c>
      <c r="H4" s="6">
        <f>入力シート!$C23</f>
        <v>0</v>
      </c>
      <c r="J4">
        <f>入力シート!AG23</f>
        <v>0</v>
      </c>
      <c r="K4" s="6">
        <f>入力シート!$C23</f>
        <v>0</v>
      </c>
      <c r="M4">
        <f>入力シート!AH23</f>
        <v>0</v>
      </c>
      <c r="N4">
        <f>入力シート!AI23</f>
        <v>0</v>
      </c>
      <c r="O4" t="str">
        <f t="shared" ref="O4:O42" si="0">_xlfn.CONCAT(M4,N4)</f>
        <v>00</v>
      </c>
      <c r="P4" s="6">
        <f>入力シート!$C23</f>
        <v>0</v>
      </c>
      <c r="R4">
        <f>入力シート!AJ23</f>
        <v>0</v>
      </c>
      <c r="S4">
        <f>入力シート!AK23</f>
        <v>0</v>
      </c>
      <c r="T4" t="str">
        <f t="shared" ref="T4:T42" si="1">_xlfn.CONCAT(R4,S4)</f>
        <v>00</v>
      </c>
      <c r="U4" s="6">
        <f>入力シート!$C23</f>
        <v>0</v>
      </c>
      <c r="W4">
        <f>入力シート!AL23</f>
        <v>0</v>
      </c>
      <c r="X4">
        <f>入力シート!AM23</f>
        <v>0</v>
      </c>
      <c r="Y4" t="str">
        <f t="shared" ref="Y4:Y42" si="2">_xlfn.CONCAT(W4,X4)</f>
        <v>00</v>
      </c>
      <c r="Z4" s="6">
        <f>入力シート!$C23</f>
        <v>0</v>
      </c>
      <c r="AB4">
        <f>入力シート!AN23</f>
        <v>0</v>
      </c>
      <c r="AC4">
        <f>入力シート!AO23</f>
        <v>0</v>
      </c>
      <c r="AD4" t="str">
        <f t="shared" ref="AD4:AD42" si="3">_xlfn.CONCAT(AB4,AC4)</f>
        <v>00</v>
      </c>
      <c r="AE4" s="6">
        <f>入力シート!$C23</f>
        <v>0</v>
      </c>
      <c r="AG4">
        <f>入力シート!AP23</f>
        <v>0</v>
      </c>
      <c r="AH4">
        <f>入力シート!AQ23</f>
        <v>0</v>
      </c>
      <c r="AI4" t="str">
        <f t="shared" ref="AI4:AI42" si="4">_xlfn.CONCAT(AG4,AH4)</f>
        <v>00</v>
      </c>
      <c r="AJ4" s="6">
        <f>入力シート!$C23</f>
        <v>0</v>
      </c>
      <c r="AL4">
        <f>入力シート!AR23</f>
        <v>0</v>
      </c>
      <c r="AM4">
        <f>入力シート!AS23</f>
        <v>0</v>
      </c>
      <c r="AN4" t="str">
        <f t="shared" ref="AN4:AN42" si="5">_xlfn.CONCAT(AL4,AM4)</f>
        <v>00</v>
      </c>
      <c r="AO4" s="6">
        <f>入力シート!$C23</f>
        <v>0</v>
      </c>
      <c r="AQ4">
        <f>入力シート!AT23</f>
        <v>0</v>
      </c>
      <c r="AR4">
        <f>入力シート!AU23</f>
        <v>0</v>
      </c>
      <c r="AS4" t="str">
        <f t="shared" ref="AS4:AS42" si="6">_xlfn.CONCAT(AQ4,AR4)</f>
        <v>00</v>
      </c>
      <c r="AT4" s="6">
        <f>入力シート!$C23</f>
        <v>0</v>
      </c>
    </row>
    <row r="5" spans="1:46" x14ac:dyDescent="0.2">
      <c r="A5">
        <f>入力シート!AD24</f>
        <v>0</v>
      </c>
      <c r="B5" s="6">
        <f>入力シート!$C24</f>
        <v>0</v>
      </c>
      <c r="D5">
        <f>入力シート!AE24</f>
        <v>0</v>
      </c>
      <c r="E5" s="6">
        <f>入力シート!$C24</f>
        <v>0</v>
      </c>
      <c r="G5">
        <f>入力シート!AF24</f>
        <v>0</v>
      </c>
      <c r="H5" s="6">
        <f>入力シート!$C24</f>
        <v>0</v>
      </c>
      <c r="J5">
        <f>入力シート!AG24</f>
        <v>0</v>
      </c>
      <c r="K5" s="6">
        <f>入力シート!$C24</f>
        <v>0</v>
      </c>
      <c r="M5">
        <f>入力シート!AH24</f>
        <v>0</v>
      </c>
      <c r="N5">
        <f>入力シート!AI24</f>
        <v>0</v>
      </c>
      <c r="O5" t="str">
        <f t="shared" si="0"/>
        <v>00</v>
      </c>
      <c r="P5" s="6">
        <f>入力シート!$C24</f>
        <v>0</v>
      </c>
      <c r="R5">
        <f>入力シート!AJ24</f>
        <v>0</v>
      </c>
      <c r="S5">
        <f>入力シート!AK24</f>
        <v>0</v>
      </c>
      <c r="T5" t="str">
        <f t="shared" si="1"/>
        <v>00</v>
      </c>
      <c r="U5" s="6">
        <f>入力シート!$C24</f>
        <v>0</v>
      </c>
      <c r="W5">
        <f>入力シート!AL24</f>
        <v>0</v>
      </c>
      <c r="X5">
        <f>入力シート!AM24</f>
        <v>0</v>
      </c>
      <c r="Y5" t="str">
        <f t="shared" si="2"/>
        <v>00</v>
      </c>
      <c r="Z5" s="6">
        <f>入力シート!$C24</f>
        <v>0</v>
      </c>
      <c r="AB5">
        <f>入力シート!AN24</f>
        <v>0</v>
      </c>
      <c r="AC5">
        <f>入力シート!AO24</f>
        <v>0</v>
      </c>
      <c r="AD5" t="str">
        <f t="shared" si="3"/>
        <v>00</v>
      </c>
      <c r="AE5" s="6">
        <f>入力シート!$C24</f>
        <v>0</v>
      </c>
      <c r="AG5">
        <f>入力シート!AP24</f>
        <v>0</v>
      </c>
      <c r="AH5">
        <f>入力シート!AQ24</f>
        <v>0</v>
      </c>
      <c r="AI5" t="str">
        <f t="shared" si="4"/>
        <v>00</v>
      </c>
      <c r="AJ5" s="6">
        <f>入力シート!$C24</f>
        <v>0</v>
      </c>
      <c r="AL5">
        <f>入力シート!AR24</f>
        <v>0</v>
      </c>
      <c r="AM5">
        <f>入力シート!AS24</f>
        <v>0</v>
      </c>
      <c r="AN5" t="str">
        <f t="shared" si="5"/>
        <v>00</v>
      </c>
      <c r="AO5" s="6">
        <f>入力シート!$C24</f>
        <v>0</v>
      </c>
      <c r="AQ5">
        <f>入力シート!AT24</f>
        <v>0</v>
      </c>
      <c r="AR5">
        <f>入力シート!AU24</f>
        <v>0</v>
      </c>
      <c r="AS5" t="str">
        <f t="shared" si="6"/>
        <v>00</v>
      </c>
      <c r="AT5" s="6">
        <f>入力シート!$C24</f>
        <v>0</v>
      </c>
    </row>
    <row r="6" spans="1:46" x14ac:dyDescent="0.2">
      <c r="A6">
        <f>入力シート!AD25</f>
        <v>0</v>
      </c>
      <c r="B6" s="6">
        <f>入力シート!$C25</f>
        <v>0</v>
      </c>
      <c r="D6">
        <f>入力シート!AE25</f>
        <v>0</v>
      </c>
      <c r="E6" s="6">
        <f>入力シート!$C25</f>
        <v>0</v>
      </c>
      <c r="G6">
        <f>入力シート!AF25</f>
        <v>0</v>
      </c>
      <c r="H6" s="6">
        <f>入力シート!$C25</f>
        <v>0</v>
      </c>
      <c r="J6">
        <f>入力シート!AG25</f>
        <v>0</v>
      </c>
      <c r="K6" s="6">
        <f>入力シート!$C25</f>
        <v>0</v>
      </c>
      <c r="M6">
        <f>入力シート!AH25</f>
        <v>0</v>
      </c>
      <c r="N6">
        <f>入力シート!AI25</f>
        <v>0</v>
      </c>
      <c r="O6" t="str">
        <f t="shared" si="0"/>
        <v>00</v>
      </c>
      <c r="P6" s="6">
        <f>入力シート!$C25</f>
        <v>0</v>
      </c>
      <c r="R6">
        <f>入力シート!AJ25</f>
        <v>0</v>
      </c>
      <c r="S6">
        <f>入力シート!AK25</f>
        <v>0</v>
      </c>
      <c r="T6" t="str">
        <f t="shared" si="1"/>
        <v>00</v>
      </c>
      <c r="U6" s="6">
        <f>入力シート!$C25</f>
        <v>0</v>
      </c>
      <c r="W6">
        <f>入力シート!AL25</f>
        <v>0</v>
      </c>
      <c r="X6">
        <f>入力シート!AM25</f>
        <v>0</v>
      </c>
      <c r="Y6" t="str">
        <f t="shared" si="2"/>
        <v>00</v>
      </c>
      <c r="Z6" s="6">
        <f>入力シート!$C25</f>
        <v>0</v>
      </c>
      <c r="AB6">
        <f>入力シート!AN25</f>
        <v>0</v>
      </c>
      <c r="AC6">
        <f>入力シート!AO25</f>
        <v>0</v>
      </c>
      <c r="AD6" t="str">
        <f t="shared" si="3"/>
        <v>00</v>
      </c>
      <c r="AE6" s="6">
        <f>入力シート!$C25</f>
        <v>0</v>
      </c>
      <c r="AG6">
        <f>入力シート!AP25</f>
        <v>0</v>
      </c>
      <c r="AH6">
        <f>入力シート!AQ25</f>
        <v>0</v>
      </c>
      <c r="AI6" t="str">
        <f t="shared" si="4"/>
        <v>00</v>
      </c>
      <c r="AJ6" s="6">
        <f>入力シート!$C25</f>
        <v>0</v>
      </c>
      <c r="AL6">
        <f>入力シート!AR25</f>
        <v>0</v>
      </c>
      <c r="AM6">
        <f>入力シート!AS25</f>
        <v>0</v>
      </c>
      <c r="AN6" t="str">
        <f t="shared" si="5"/>
        <v>00</v>
      </c>
      <c r="AO6" s="6">
        <f>入力シート!$C25</f>
        <v>0</v>
      </c>
      <c r="AQ6">
        <f>入力シート!AT25</f>
        <v>0</v>
      </c>
      <c r="AR6">
        <f>入力シート!AU25</f>
        <v>0</v>
      </c>
      <c r="AS6" t="str">
        <f t="shared" si="6"/>
        <v>00</v>
      </c>
      <c r="AT6" s="6">
        <f>入力シート!$C25</f>
        <v>0</v>
      </c>
    </row>
    <row r="7" spans="1:46" x14ac:dyDescent="0.2">
      <c r="A7">
        <f>入力シート!AD26</f>
        <v>0</v>
      </c>
      <c r="B7" s="6">
        <f>入力シート!$C26</f>
        <v>0</v>
      </c>
      <c r="D7">
        <f>入力シート!AE26</f>
        <v>0</v>
      </c>
      <c r="E7" s="6">
        <f>入力シート!$C26</f>
        <v>0</v>
      </c>
      <c r="G7">
        <f>入力シート!AF26</f>
        <v>0</v>
      </c>
      <c r="H7" s="6">
        <f>入力シート!$C26</f>
        <v>0</v>
      </c>
      <c r="J7">
        <f>入力シート!AG26</f>
        <v>0</v>
      </c>
      <c r="K7" s="6">
        <f>入力シート!$C26</f>
        <v>0</v>
      </c>
      <c r="M7">
        <f>入力シート!AH26</f>
        <v>0</v>
      </c>
      <c r="N7">
        <f>入力シート!AI26</f>
        <v>0</v>
      </c>
      <c r="O7" t="str">
        <f t="shared" si="0"/>
        <v>00</v>
      </c>
      <c r="P7" s="6">
        <f>入力シート!$C26</f>
        <v>0</v>
      </c>
      <c r="R7">
        <f>入力シート!AJ26</f>
        <v>0</v>
      </c>
      <c r="S7">
        <f>入力シート!AK26</f>
        <v>0</v>
      </c>
      <c r="T7" t="str">
        <f t="shared" si="1"/>
        <v>00</v>
      </c>
      <c r="U7" s="6">
        <f>入力シート!$C26</f>
        <v>0</v>
      </c>
      <c r="W7">
        <f>入力シート!AL26</f>
        <v>0</v>
      </c>
      <c r="X7">
        <f>入力シート!AM26</f>
        <v>0</v>
      </c>
      <c r="Y7" t="str">
        <f t="shared" si="2"/>
        <v>00</v>
      </c>
      <c r="Z7" s="6">
        <f>入力シート!$C26</f>
        <v>0</v>
      </c>
      <c r="AB7">
        <f>入力シート!AN26</f>
        <v>0</v>
      </c>
      <c r="AC7">
        <f>入力シート!AO26</f>
        <v>0</v>
      </c>
      <c r="AD7" t="str">
        <f t="shared" si="3"/>
        <v>00</v>
      </c>
      <c r="AE7" s="6">
        <f>入力シート!$C26</f>
        <v>0</v>
      </c>
      <c r="AG7">
        <f>入力シート!AP26</f>
        <v>0</v>
      </c>
      <c r="AH7">
        <f>入力シート!AQ26</f>
        <v>0</v>
      </c>
      <c r="AI7" t="str">
        <f t="shared" si="4"/>
        <v>00</v>
      </c>
      <c r="AJ7" s="6">
        <f>入力シート!$C26</f>
        <v>0</v>
      </c>
      <c r="AL7">
        <f>入力シート!AR26</f>
        <v>0</v>
      </c>
      <c r="AM7">
        <f>入力シート!AS26</f>
        <v>0</v>
      </c>
      <c r="AN7" t="str">
        <f t="shared" si="5"/>
        <v>00</v>
      </c>
      <c r="AO7" s="6">
        <f>入力シート!$C26</f>
        <v>0</v>
      </c>
      <c r="AQ7">
        <f>入力シート!AT26</f>
        <v>0</v>
      </c>
      <c r="AR7">
        <f>入力シート!AU26</f>
        <v>0</v>
      </c>
      <c r="AS7" t="str">
        <f t="shared" si="6"/>
        <v>00</v>
      </c>
      <c r="AT7" s="6">
        <f>入力シート!$C26</f>
        <v>0</v>
      </c>
    </row>
    <row r="8" spans="1:46" x14ac:dyDescent="0.2">
      <c r="A8">
        <f>入力シート!AD27</f>
        <v>0</v>
      </c>
      <c r="B8" s="6">
        <f>入力シート!$C27</f>
        <v>0</v>
      </c>
      <c r="D8">
        <f>入力シート!AE27</f>
        <v>0</v>
      </c>
      <c r="E8" s="6">
        <f>入力シート!$C27</f>
        <v>0</v>
      </c>
      <c r="G8">
        <f>入力シート!AF27</f>
        <v>0</v>
      </c>
      <c r="H8" s="6">
        <f>入力シート!$C27</f>
        <v>0</v>
      </c>
      <c r="J8">
        <f>入力シート!AG27</f>
        <v>0</v>
      </c>
      <c r="K8" s="6">
        <f>入力シート!$C27</f>
        <v>0</v>
      </c>
      <c r="M8">
        <f>入力シート!AH27</f>
        <v>0</v>
      </c>
      <c r="N8">
        <f>入力シート!AI27</f>
        <v>0</v>
      </c>
      <c r="O8" t="str">
        <f t="shared" si="0"/>
        <v>00</v>
      </c>
      <c r="P8" s="6">
        <f>入力シート!$C27</f>
        <v>0</v>
      </c>
      <c r="R8">
        <f>入力シート!AJ27</f>
        <v>0</v>
      </c>
      <c r="S8">
        <f>入力シート!AK27</f>
        <v>0</v>
      </c>
      <c r="T8" t="str">
        <f t="shared" si="1"/>
        <v>00</v>
      </c>
      <c r="U8" s="6">
        <f>入力シート!$C27</f>
        <v>0</v>
      </c>
      <c r="W8">
        <f>入力シート!AL27</f>
        <v>0</v>
      </c>
      <c r="X8">
        <f>入力シート!AM27</f>
        <v>0</v>
      </c>
      <c r="Y8" t="str">
        <f t="shared" si="2"/>
        <v>00</v>
      </c>
      <c r="Z8" s="6">
        <f>入力シート!$C27</f>
        <v>0</v>
      </c>
      <c r="AB8">
        <f>入力シート!AN27</f>
        <v>0</v>
      </c>
      <c r="AC8">
        <f>入力シート!AO27</f>
        <v>0</v>
      </c>
      <c r="AD8" t="str">
        <f t="shared" si="3"/>
        <v>00</v>
      </c>
      <c r="AE8" s="6">
        <f>入力シート!$C27</f>
        <v>0</v>
      </c>
      <c r="AG8">
        <f>入力シート!AP27</f>
        <v>0</v>
      </c>
      <c r="AH8">
        <f>入力シート!AQ27</f>
        <v>0</v>
      </c>
      <c r="AI8" t="str">
        <f t="shared" si="4"/>
        <v>00</v>
      </c>
      <c r="AJ8" s="6">
        <f>入力シート!$C27</f>
        <v>0</v>
      </c>
      <c r="AL8">
        <f>入力シート!AR27</f>
        <v>0</v>
      </c>
      <c r="AM8">
        <f>入力シート!AS27</f>
        <v>0</v>
      </c>
      <c r="AN8" t="str">
        <f t="shared" si="5"/>
        <v>00</v>
      </c>
      <c r="AO8" s="6">
        <f>入力シート!$C27</f>
        <v>0</v>
      </c>
      <c r="AQ8">
        <f>入力シート!AT27</f>
        <v>0</v>
      </c>
      <c r="AR8">
        <f>入力シート!AU27</f>
        <v>0</v>
      </c>
      <c r="AS8" t="str">
        <f t="shared" si="6"/>
        <v>00</v>
      </c>
      <c r="AT8" s="6">
        <f>入力シート!$C27</f>
        <v>0</v>
      </c>
    </row>
    <row r="9" spans="1:46" x14ac:dyDescent="0.2">
      <c r="A9">
        <f>入力シート!AD28</f>
        <v>0</v>
      </c>
      <c r="B9" s="6">
        <f>入力シート!$C28</f>
        <v>0</v>
      </c>
      <c r="D9">
        <f>入力シート!AE28</f>
        <v>0</v>
      </c>
      <c r="E9" s="6">
        <f>入力シート!$C28</f>
        <v>0</v>
      </c>
      <c r="G9">
        <f>入力シート!AF28</f>
        <v>0</v>
      </c>
      <c r="H9" s="6">
        <f>入力シート!$C28</f>
        <v>0</v>
      </c>
      <c r="J9">
        <f>入力シート!AG28</f>
        <v>0</v>
      </c>
      <c r="K9" s="6">
        <f>入力シート!$C28</f>
        <v>0</v>
      </c>
      <c r="M9">
        <f>入力シート!AH28</f>
        <v>0</v>
      </c>
      <c r="N9">
        <f>入力シート!AI28</f>
        <v>0</v>
      </c>
      <c r="O9" t="str">
        <f t="shared" si="0"/>
        <v>00</v>
      </c>
      <c r="P9" s="6">
        <f>入力シート!$C28</f>
        <v>0</v>
      </c>
      <c r="R9">
        <f>入力シート!AJ28</f>
        <v>0</v>
      </c>
      <c r="S9">
        <f>入力シート!AK28</f>
        <v>0</v>
      </c>
      <c r="T9" t="str">
        <f t="shared" si="1"/>
        <v>00</v>
      </c>
      <c r="U9" s="6">
        <f>入力シート!$C28</f>
        <v>0</v>
      </c>
      <c r="W9">
        <f>入力シート!AL28</f>
        <v>0</v>
      </c>
      <c r="X9">
        <f>入力シート!AM28</f>
        <v>0</v>
      </c>
      <c r="Y9" t="str">
        <f t="shared" si="2"/>
        <v>00</v>
      </c>
      <c r="Z9" s="6">
        <f>入力シート!$C28</f>
        <v>0</v>
      </c>
      <c r="AB9">
        <f>入力シート!AN28</f>
        <v>0</v>
      </c>
      <c r="AC9">
        <f>入力シート!AO28</f>
        <v>0</v>
      </c>
      <c r="AD9" t="str">
        <f t="shared" si="3"/>
        <v>00</v>
      </c>
      <c r="AE9" s="6">
        <f>入力シート!$C28</f>
        <v>0</v>
      </c>
      <c r="AG9">
        <f>入力シート!AP28</f>
        <v>0</v>
      </c>
      <c r="AH9">
        <f>入力シート!AQ28</f>
        <v>0</v>
      </c>
      <c r="AI9" t="str">
        <f t="shared" si="4"/>
        <v>00</v>
      </c>
      <c r="AJ9" s="6">
        <f>入力シート!$C28</f>
        <v>0</v>
      </c>
      <c r="AL9">
        <f>入力シート!AR28</f>
        <v>0</v>
      </c>
      <c r="AM9">
        <f>入力シート!AS28</f>
        <v>0</v>
      </c>
      <c r="AN9" t="str">
        <f t="shared" si="5"/>
        <v>00</v>
      </c>
      <c r="AO9" s="6">
        <f>入力シート!$C28</f>
        <v>0</v>
      </c>
      <c r="AQ9">
        <f>入力シート!AT28</f>
        <v>0</v>
      </c>
      <c r="AR9">
        <f>入力シート!AU28</f>
        <v>0</v>
      </c>
      <c r="AS9" t="str">
        <f t="shared" si="6"/>
        <v>00</v>
      </c>
      <c r="AT9" s="6">
        <f>入力シート!$C28</f>
        <v>0</v>
      </c>
    </row>
    <row r="10" spans="1:46" x14ac:dyDescent="0.2">
      <c r="A10">
        <f>入力シート!AD29</f>
        <v>0</v>
      </c>
      <c r="B10" s="6">
        <f>入力シート!$C29</f>
        <v>0</v>
      </c>
      <c r="D10">
        <f>入力シート!AE29</f>
        <v>0</v>
      </c>
      <c r="E10" s="6">
        <f>入力シート!$C29</f>
        <v>0</v>
      </c>
      <c r="G10">
        <f>入力シート!AF29</f>
        <v>0</v>
      </c>
      <c r="H10" s="6">
        <f>入力シート!$C29</f>
        <v>0</v>
      </c>
      <c r="J10">
        <f>入力シート!AG29</f>
        <v>0</v>
      </c>
      <c r="K10" s="6">
        <f>入力シート!$C29</f>
        <v>0</v>
      </c>
      <c r="M10">
        <f>入力シート!AH29</f>
        <v>0</v>
      </c>
      <c r="N10">
        <f>入力シート!AI29</f>
        <v>0</v>
      </c>
      <c r="O10" t="str">
        <f t="shared" si="0"/>
        <v>00</v>
      </c>
      <c r="P10" s="6">
        <f>入力シート!$C29</f>
        <v>0</v>
      </c>
      <c r="R10">
        <f>入力シート!AJ29</f>
        <v>0</v>
      </c>
      <c r="S10">
        <f>入力シート!AK29</f>
        <v>0</v>
      </c>
      <c r="T10" t="str">
        <f t="shared" si="1"/>
        <v>00</v>
      </c>
      <c r="U10" s="6">
        <f>入力シート!$C29</f>
        <v>0</v>
      </c>
      <c r="W10">
        <f>入力シート!AL29</f>
        <v>0</v>
      </c>
      <c r="X10">
        <f>入力シート!AM29</f>
        <v>0</v>
      </c>
      <c r="Y10" t="str">
        <f t="shared" si="2"/>
        <v>00</v>
      </c>
      <c r="Z10" s="6">
        <f>入力シート!$C29</f>
        <v>0</v>
      </c>
      <c r="AB10">
        <f>入力シート!AN29</f>
        <v>0</v>
      </c>
      <c r="AC10">
        <f>入力シート!AO29</f>
        <v>0</v>
      </c>
      <c r="AD10" t="str">
        <f t="shared" si="3"/>
        <v>00</v>
      </c>
      <c r="AE10" s="6">
        <f>入力シート!$C29</f>
        <v>0</v>
      </c>
      <c r="AG10">
        <f>入力シート!AP29</f>
        <v>0</v>
      </c>
      <c r="AH10">
        <f>入力シート!AQ29</f>
        <v>0</v>
      </c>
      <c r="AI10" t="str">
        <f t="shared" si="4"/>
        <v>00</v>
      </c>
      <c r="AJ10" s="6">
        <f>入力シート!$C29</f>
        <v>0</v>
      </c>
      <c r="AL10">
        <f>入力シート!AR29</f>
        <v>0</v>
      </c>
      <c r="AM10">
        <f>入力シート!AS29</f>
        <v>0</v>
      </c>
      <c r="AN10" t="str">
        <f t="shared" si="5"/>
        <v>00</v>
      </c>
      <c r="AO10" s="6">
        <f>入力シート!$C29</f>
        <v>0</v>
      </c>
      <c r="AQ10">
        <f>入力シート!AT29</f>
        <v>0</v>
      </c>
      <c r="AR10">
        <f>入力シート!AU29</f>
        <v>0</v>
      </c>
      <c r="AS10" t="str">
        <f t="shared" si="6"/>
        <v>00</v>
      </c>
      <c r="AT10" s="6">
        <f>入力シート!$C29</f>
        <v>0</v>
      </c>
    </row>
    <row r="11" spans="1:46" x14ac:dyDescent="0.2">
      <c r="A11">
        <f>入力シート!AD30</f>
        <v>0</v>
      </c>
      <c r="B11" s="6">
        <f>入力シート!$C30</f>
        <v>0</v>
      </c>
      <c r="D11">
        <f>入力シート!AE30</f>
        <v>0</v>
      </c>
      <c r="E11" s="6">
        <f>入力シート!$C30</f>
        <v>0</v>
      </c>
      <c r="G11">
        <f>入力シート!AF30</f>
        <v>0</v>
      </c>
      <c r="H11" s="6">
        <f>入力シート!$C30</f>
        <v>0</v>
      </c>
      <c r="J11">
        <f>入力シート!AG30</f>
        <v>0</v>
      </c>
      <c r="K11" s="6">
        <f>入力シート!$C30</f>
        <v>0</v>
      </c>
      <c r="M11">
        <f>入力シート!AH30</f>
        <v>0</v>
      </c>
      <c r="N11">
        <f>入力シート!AI30</f>
        <v>0</v>
      </c>
      <c r="O11" t="str">
        <f t="shared" si="0"/>
        <v>00</v>
      </c>
      <c r="P11" s="6">
        <f>入力シート!$C30</f>
        <v>0</v>
      </c>
      <c r="R11">
        <f>入力シート!AJ30</f>
        <v>0</v>
      </c>
      <c r="S11">
        <f>入力シート!AK30</f>
        <v>0</v>
      </c>
      <c r="T11" t="str">
        <f t="shared" si="1"/>
        <v>00</v>
      </c>
      <c r="U11" s="6">
        <f>入力シート!$C30</f>
        <v>0</v>
      </c>
      <c r="W11">
        <f>入力シート!AL30</f>
        <v>0</v>
      </c>
      <c r="X11">
        <f>入力シート!AM30</f>
        <v>0</v>
      </c>
      <c r="Y11" t="str">
        <f t="shared" si="2"/>
        <v>00</v>
      </c>
      <c r="Z11" s="6">
        <f>入力シート!$C30</f>
        <v>0</v>
      </c>
      <c r="AB11">
        <f>入力シート!AN30</f>
        <v>0</v>
      </c>
      <c r="AC11">
        <f>入力シート!AO30</f>
        <v>0</v>
      </c>
      <c r="AD11" t="str">
        <f t="shared" si="3"/>
        <v>00</v>
      </c>
      <c r="AE11" s="6">
        <f>入力シート!$C30</f>
        <v>0</v>
      </c>
      <c r="AG11">
        <f>入力シート!AP30</f>
        <v>0</v>
      </c>
      <c r="AH11">
        <f>入力シート!AQ30</f>
        <v>0</v>
      </c>
      <c r="AI11" t="str">
        <f t="shared" si="4"/>
        <v>00</v>
      </c>
      <c r="AJ11" s="6">
        <f>入力シート!$C30</f>
        <v>0</v>
      </c>
      <c r="AL11">
        <f>入力シート!AR30</f>
        <v>0</v>
      </c>
      <c r="AM11">
        <f>入力シート!AS30</f>
        <v>0</v>
      </c>
      <c r="AN11" t="str">
        <f t="shared" si="5"/>
        <v>00</v>
      </c>
      <c r="AO11" s="6">
        <f>入力シート!$C30</f>
        <v>0</v>
      </c>
      <c r="AQ11">
        <f>入力シート!AT30</f>
        <v>0</v>
      </c>
      <c r="AR11">
        <f>入力シート!AU30</f>
        <v>0</v>
      </c>
      <c r="AS11" t="str">
        <f t="shared" si="6"/>
        <v>00</v>
      </c>
      <c r="AT11" s="6">
        <f>入力シート!$C30</f>
        <v>0</v>
      </c>
    </row>
    <row r="12" spans="1:46" x14ac:dyDescent="0.2">
      <c r="A12">
        <f>入力シート!AD31</f>
        <v>0</v>
      </c>
      <c r="B12" s="6">
        <f>入力シート!$C31</f>
        <v>0</v>
      </c>
      <c r="D12">
        <f>入力シート!AE31</f>
        <v>0</v>
      </c>
      <c r="E12" s="6">
        <f>入力シート!$C31</f>
        <v>0</v>
      </c>
      <c r="G12">
        <f>入力シート!AF31</f>
        <v>0</v>
      </c>
      <c r="H12" s="6">
        <f>入力シート!$C31</f>
        <v>0</v>
      </c>
      <c r="J12">
        <f>入力シート!AG31</f>
        <v>0</v>
      </c>
      <c r="K12" s="6">
        <f>入力シート!$C31</f>
        <v>0</v>
      </c>
      <c r="M12">
        <f>入力シート!AH31</f>
        <v>0</v>
      </c>
      <c r="N12">
        <f>入力シート!AI31</f>
        <v>0</v>
      </c>
      <c r="O12" t="str">
        <f t="shared" si="0"/>
        <v>00</v>
      </c>
      <c r="P12" s="6">
        <f>入力シート!$C31</f>
        <v>0</v>
      </c>
      <c r="R12">
        <f>入力シート!AJ31</f>
        <v>0</v>
      </c>
      <c r="S12">
        <f>入力シート!AK31</f>
        <v>0</v>
      </c>
      <c r="T12" t="str">
        <f t="shared" si="1"/>
        <v>00</v>
      </c>
      <c r="U12" s="6">
        <f>入力シート!$C31</f>
        <v>0</v>
      </c>
      <c r="W12">
        <f>入力シート!AL31</f>
        <v>0</v>
      </c>
      <c r="X12">
        <f>入力シート!AM31</f>
        <v>0</v>
      </c>
      <c r="Y12" t="str">
        <f t="shared" si="2"/>
        <v>00</v>
      </c>
      <c r="Z12" s="6">
        <f>入力シート!$C31</f>
        <v>0</v>
      </c>
      <c r="AB12">
        <f>入力シート!AN31</f>
        <v>0</v>
      </c>
      <c r="AC12">
        <f>入力シート!AO31</f>
        <v>0</v>
      </c>
      <c r="AD12" t="str">
        <f t="shared" si="3"/>
        <v>00</v>
      </c>
      <c r="AE12" s="6">
        <f>入力シート!$C31</f>
        <v>0</v>
      </c>
      <c r="AG12">
        <f>入力シート!AP31</f>
        <v>0</v>
      </c>
      <c r="AH12">
        <f>入力シート!AQ31</f>
        <v>0</v>
      </c>
      <c r="AI12" t="str">
        <f t="shared" si="4"/>
        <v>00</v>
      </c>
      <c r="AJ12" s="6">
        <f>入力シート!$C31</f>
        <v>0</v>
      </c>
      <c r="AL12">
        <f>入力シート!AR31</f>
        <v>0</v>
      </c>
      <c r="AM12">
        <f>入力シート!AS31</f>
        <v>0</v>
      </c>
      <c r="AN12" t="str">
        <f t="shared" si="5"/>
        <v>00</v>
      </c>
      <c r="AO12" s="6">
        <f>入力シート!$C31</f>
        <v>0</v>
      </c>
      <c r="AQ12">
        <f>入力シート!AT31</f>
        <v>0</v>
      </c>
      <c r="AR12">
        <f>入力シート!AU31</f>
        <v>0</v>
      </c>
      <c r="AS12" t="str">
        <f t="shared" si="6"/>
        <v>00</v>
      </c>
      <c r="AT12" s="6">
        <f>入力シート!$C31</f>
        <v>0</v>
      </c>
    </row>
    <row r="13" spans="1:46" x14ac:dyDescent="0.2">
      <c r="A13">
        <f>入力シート!AD32</f>
        <v>0</v>
      </c>
      <c r="B13" s="6">
        <f>入力シート!$C32</f>
        <v>0</v>
      </c>
      <c r="D13">
        <f>入力シート!AE32</f>
        <v>0</v>
      </c>
      <c r="E13" s="6">
        <f>入力シート!$C32</f>
        <v>0</v>
      </c>
      <c r="G13">
        <f>入力シート!AF32</f>
        <v>0</v>
      </c>
      <c r="H13" s="6">
        <f>入力シート!$C32</f>
        <v>0</v>
      </c>
      <c r="J13">
        <f>入力シート!AG32</f>
        <v>0</v>
      </c>
      <c r="K13" s="6">
        <f>入力シート!$C32</f>
        <v>0</v>
      </c>
      <c r="M13">
        <f>入力シート!AH32</f>
        <v>0</v>
      </c>
      <c r="N13">
        <f>入力シート!AI32</f>
        <v>0</v>
      </c>
      <c r="O13" t="str">
        <f t="shared" si="0"/>
        <v>00</v>
      </c>
      <c r="P13" s="6">
        <f>入力シート!$C32</f>
        <v>0</v>
      </c>
      <c r="R13">
        <f>入力シート!AJ32</f>
        <v>0</v>
      </c>
      <c r="S13">
        <f>入力シート!AK32</f>
        <v>0</v>
      </c>
      <c r="T13" t="str">
        <f t="shared" si="1"/>
        <v>00</v>
      </c>
      <c r="U13" s="6">
        <f>入力シート!$C32</f>
        <v>0</v>
      </c>
      <c r="W13">
        <f>入力シート!AL32</f>
        <v>0</v>
      </c>
      <c r="X13">
        <f>入力シート!AM32</f>
        <v>0</v>
      </c>
      <c r="Y13" t="str">
        <f t="shared" si="2"/>
        <v>00</v>
      </c>
      <c r="Z13" s="6">
        <f>入力シート!$C32</f>
        <v>0</v>
      </c>
      <c r="AB13">
        <f>入力シート!AN32</f>
        <v>0</v>
      </c>
      <c r="AC13">
        <f>入力シート!AO32</f>
        <v>0</v>
      </c>
      <c r="AD13" t="str">
        <f t="shared" si="3"/>
        <v>00</v>
      </c>
      <c r="AE13" s="6">
        <f>入力シート!$C32</f>
        <v>0</v>
      </c>
      <c r="AG13">
        <f>入力シート!AP32</f>
        <v>0</v>
      </c>
      <c r="AH13">
        <f>入力シート!AQ32</f>
        <v>0</v>
      </c>
      <c r="AI13" t="str">
        <f t="shared" si="4"/>
        <v>00</v>
      </c>
      <c r="AJ13" s="6">
        <f>入力シート!$C32</f>
        <v>0</v>
      </c>
      <c r="AL13">
        <f>入力シート!AR32</f>
        <v>0</v>
      </c>
      <c r="AM13">
        <f>入力シート!AS32</f>
        <v>0</v>
      </c>
      <c r="AN13" t="str">
        <f t="shared" si="5"/>
        <v>00</v>
      </c>
      <c r="AO13" s="6">
        <f>入力シート!$C32</f>
        <v>0</v>
      </c>
      <c r="AQ13">
        <f>入力シート!AT32</f>
        <v>0</v>
      </c>
      <c r="AR13">
        <f>入力シート!AU32</f>
        <v>0</v>
      </c>
      <c r="AS13" t="str">
        <f t="shared" si="6"/>
        <v>00</v>
      </c>
      <c r="AT13" s="6">
        <f>入力シート!$C32</f>
        <v>0</v>
      </c>
    </row>
    <row r="14" spans="1:46" x14ac:dyDescent="0.2">
      <c r="A14">
        <f>入力シート!AD33</f>
        <v>0</v>
      </c>
      <c r="B14" s="6">
        <f>入力シート!$C33</f>
        <v>0</v>
      </c>
      <c r="D14">
        <f>入力シート!AE33</f>
        <v>0</v>
      </c>
      <c r="E14" s="6">
        <f>入力シート!$C33</f>
        <v>0</v>
      </c>
      <c r="G14">
        <f>入力シート!AF33</f>
        <v>0</v>
      </c>
      <c r="H14" s="6">
        <f>入力シート!$C33</f>
        <v>0</v>
      </c>
      <c r="J14">
        <f>入力シート!AG33</f>
        <v>0</v>
      </c>
      <c r="K14" s="6">
        <f>入力シート!$C33</f>
        <v>0</v>
      </c>
      <c r="M14">
        <f>入力シート!AH33</f>
        <v>0</v>
      </c>
      <c r="N14">
        <f>入力シート!AI33</f>
        <v>0</v>
      </c>
      <c r="O14" t="str">
        <f t="shared" si="0"/>
        <v>00</v>
      </c>
      <c r="P14" s="6">
        <f>入力シート!$C33</f>
        <v>0</v>
      </c>
      <c r="R14">
        <f>入力シート!AJ33</f>
        <v>0</v>
      </c>
      <c r="S14">
        <f>入力シート!AK33</f>
        <v>0</v>
      </c>
      <c r="T14" t="str">
        <f t="shared" si="1"/>
        <v>00</v>
      </c>
      <c r="U14" s="6">
        <f>入力シート!$C33</f>
        <v>0</v>
      </c>
      <c r="W14">
        <f>入力シート!AL33</f>
        <v>0</v>
      </c>
      <c r="X14">
        <f>入力シート!AM33</f>
        <v>0</v>
      </c>
      <c r="Y14" t="str">
        <f t="shared" si="2"/>
        <v>00</v>
      </c>
      <c r="Z14" s="6">
        <f>入力シート!$C33</f>
        <v>0</v>
      </c>
      <c r="AB14">
        <f>入力シート!AN33</f>
        <v>0</v>
      </c>
      <c r="AC14">
        <f>入力シート!AO33</f>
        <v>0</v>
      </c>
      <c r="AD14" t="str">
        <f t="shared" si="3"/>
        <v>00</v>
      </c>
      <c r="AE14" s="6">
        <f>入力シート!$C33</f>
        <v>0</v>
      </c>
      <c r="AG14">
        <f>入力シート!AP33</f>
        <v>0</v>
      </c>
      <c r="AH14">
        <f>入力シート!AQ33</f>
        <v>0</v>
      </c>
      <c r="AI14" t="str">
        <f t="shared" si="4"/>
        <v>00</v>
      </c>
      <c r="AJ14" s="6">
        <f>入力シート!$C33</f>
        <v>0</v>
      </c>
      <c r="AL14">
        <f>入力シート!AR33</f>
        <v>0</v>
      </c>
      <c r="AM14">
        <f>入力シート!AS33</f>
        <v>0</v>
      </c>
      <c r="AN14" t="str">
        <f t="shared" si="5"/>
        <v>00</v>
      </c>
      <c r="AO14" s="6">
        <f>入力シート!$C33</f>
        <v>0</v>
      </c>
      <c r="AQ14">
        <f>入力シート!AT33</f>
        <v>0</v>
      </c>
      <c r="AR14">
        <f>入力シート!AU33</f>
        <v>0</v>
      </c>
      <c r="AS14" t="str">
        <f t="shared" si="6"/>
        <v>00</v>
      </c>
      <c r="AT14" s="6">
        <f>入力シート!$C33</f>
        <v>0</v>
      </c>
    </row>
    <row r="15" spans="1:46" x14ac:dyDescent="0.2">
      <c r="A15">
        <f>入力シート!AD34</f>
        <v>0</v>
      </c>
      <c r="B15" s="6">
        <f>入力シート!$C34</f>
        <v>0</v>
      </c>
      <c r="D15">
        <f>入力シート!AE34</f>
        <v>0</v>
      </c>
      <c r="E15" s="6">
        <f>入力シート!$C34</f>
        <v>0</v>
      </c>
      <c r="G15">
        <f>入力シート!AF34</f>
        <v>0</v>
      </c>
      <c r="H15" s="6">
        <f>入力シート!$C34</f>
        <v>0</v>
      </c>
      <c r="J15">
        <f>入力シート!AG34</f>
        <v>0</v>
      </c>
      <c r="K15" s="6">
        <f>入力シート!$C34</f>
        <v>0</v>
      </c>
      <c r="M15">
        <f>入力シート!AH34</f>
        <v>0</v>
      </c>
      <c r="N15">
        <f>入力シート!AI34</f>
        <v>0</v>
      </c>
      <c r="O15" t="str">
        <f t="shared" si="0"/>
        <v>00</v>
      </c>
      <c r="P15" s="6">
        <f>入力シート!$C34</f>
        <v>0</v>
      </c>
      <c r="R15">
        <f>入力シート!AJ34</f>
        <v>0</v>
      </c>
      <c r="S15">
        <f>入力シート!AK34</f>
        <v>0</v>
      </c>
      <c r="T15" t="str">
        <f t="shared" si="1"/>
        <v>00</v>
      </c>
      <c r="U15" s="6">
        <f>入力シート!$C34</f>
        <v>0</v>
      </c>
      <c r="W15">
        <f>入力シート!AL34</f>
        <v>0</v>
      </c>
      <c r="X15">
        <f>入力シート!AM34</f>
        <v>0</v>
      </c>
      <c r="Y15" t="str">
        <f t="shared" si="2"/>
        <v>00</v>
      </c>
      <c r="Z15" s="6">
        <f>入力シート!$C34</f>
        <v>0</v>
      </c>
      <c r="AB15">
        <f>入力シート!AN34</f>
        <v>0</v>
      </c>
      <c r="AC15">
        <f>入力シート!AO34</f>
        <v>0</v>
      </c>
      <c r="AD15" t="str">
        <f t="shared" si="3"/>
        <v>00</v>
      </c>
      <c r="AE15" s="6">
        <f>入力シート!$C34</f>
        <v>0</v>
      </c>
      <c r="AG15">
        <f>入力シート!AP34</f>
        <v>0</v>
      </c>
      <c r="AH15">
        <f>入力シート!AQ34</f>
        <v>0</v>
      </c>
      <c r="AI15" t="str">
        <f t="shared" si="4"/>
        <v>00</v>
      </c>
      <c r="AJ15" s="6">
        <f>入力シート!$C34</f>
        <v>0</v>
      </c>
      <c r="AL15">
        <f>入力シート!AR34</f>
        <v>0</v>
      </c>
      <c r="AM15">
        <f>入力シート!AS34</f>
        <v>0</v>
      </c>
      <c r="AN15" t="str">
        <f t="shared" si="5"/>
        <v>00</v>
      </c>
      <c r="AO15" s="6">
        <f>入力シート!$C34</f>
        <v>0</v>
      </c>
      <c r="AQ15">
        <f>入力シート!AT34</f>
        <v>0</v>
      </c>
      <c r="AR15">
        <f>入力シート!AU34</f>
        <v>0</v>
      </c>
      <c r="AS15" t="str">
        <f t="shared" si="6"/>
        <v>00</v>
      </c>
      <c r="AT15" s="6">
        <f>入力シート!$C34</f>
        <v>0</v>
      </c>
    </row>
    <row r="16" spans="1:46" x14ac:dyDescent="0.2">
      <c r="A16">
        <f>入力シート!AD35</f>
        <v>0</v>
      </c>
      <c r="B16" s="6">
        <f>入力シート!$C35</f>
        <v>0</v>
      </c>
      <c r="D16">
        <f>入力シート!AE35</f>
        <v>0</v>
      </c>
      <c r="E16" s="6">
        <f>入力シート!$C35</f>
        <v>0</v>
      </c>
      <c r="G16">
        <f>入力シート!AF35</f>
        <v>0</v>
      </c>
      <c r="H16" s="6">
        <f>入力シート!$C35</f>
        <v>0</v>
      </c>
      <c r="J16">
        <f>入力シート!AG35</f>
        <v>0</v>
      </c>
      <c r="K16" s="6">
        <f>入力シート!$C35</f>
        <v>0</v>
      </c>
      <c r="M16">
        <f>入力シート!AH35</f>
        <v>0</v>
      </c>
      <c r="N16">
        <f>入力シート!AI35</f>
        <v>0</v>
      </c>
      <c r="O16" t="str">
        <f t="shared" si="0"/>
        <v>00</v>
      </c>
      <c r="P16" s="6">
        <f>入力シート!$C35</f>
        <v>0</v>
      </c>
      <c r="R16">
        <f>入力シート!AJ35</f>
        <v>0</v>
      </c>
      <c r="S16">
        <f>入力シート!AK35</f>
        <v>0</v>
      </c>
      <c r="T16" t="str">
        <f t="shared" si="1"/>
        <v>00</v>
      </c>
      <c r="U16" s="6">
        <f>入力シート!$C35</f>
        <v>0</v>
      </c>
      <c r="W16">
        <f>入力シート!AL35</f>
        <v>0</v>
      </c>
      <c r="X16">
        <f>入力シート!AM35</f>
        <v>0</v>
      </c>
      <c r="Y16" t="str">
        <f t="shared" si="2"/>
        <v>00</v>
      </c>
      <c r="Z16" s="6">
        <f>入力シート!$C35</f>
        <v>0</v>
      </c>
      <c r="AB16">
        <f>入力シート!AN35</f>
        <v>0</v>
      </c>
      <c r="AC16">
        <f>入力シート!AO35</f>
        <v>0</v>
      </c>
      <c r="AD16" t="str">
        <f t="shared" si="3"/>
        <v>00</v>
      </c>
      <c r="AE16" s="6">
        <f>入力シート!$C35</f>
        <v>0</v>
      </c>
      <c r="AG16">
        <f>入力シート!AP35</f>
        <v>0</v>
      </c>
      <c r="AH16">
        <f>入力シート!AQ35</f>
        <v>0</v>
      </c>
      <c r="AI16" t="str">
        <f t="shared" si="4"/>
        <v>00</v>
      </c>
      <c r="AJ16" s="6">
        <f>入力シート!$C35</f>
        <v>0</v>
      </c>
      <c r="AL16">
        <f>入力シート!AR35</f>
        <v>0</v>
      </c>
      <c r="AM16">
        <f>入力シート!AS35</f>
        <v>0</v>
      </c>
      <c r="AN16" t="str">
        <f t="shared" si="5"/>
        <v>00</v>
      </c>
      <c r="AO16" s="6">
        <f>入力シート!$C35</f>
        <v>0</v>
      </c>
      <c r="AQ16">
        <f>入力シート!AT35</f>
        <v>0</v>
      </c>
      <c r="AR16">
        <f>入力シート!AU35</f>
        <v>0</v>
      </c>
      <c r="AS16" t="str">
        <f t="shared" si="6"/>
        <v>00</v>
      </c>
      <c r="AT16" s="6">
        <f>入力シート!$C35</f>
        <v>0</v>
      </c>
    </row>
    <row r="17" spans="1:46" x14ac:dyDescent="0.2">
      <c r="A17">
        <f>入力シート!AD36</f>
        <v>0</v>
      </c>
      <c r="B17" s="6">
        <f>入力シート!$C36</f>
        <v>0</v>
      </c>
      <c r="D17">
        <f>入力シート!AE36</f>
        <v>0</v>
      </c>
      <c r="E17" s="6">
        <f>入力シート!$C36</f>
        <v>0</v>
      </c>
      <c r="G17">
        <f>入力シート!AF36</f>
        <v>0</v>
      </c>
      <c r="H17" s="6">
        <f>入力シート!$C36</f>
        <v>0</v>
      </c>
      <c r="J17">
        <f>入力シート!AG36</f>
        <v>0</v>
      </c>
      <c r="K17" s="6">
        <f>入力シート!$C36</f>
        <v>0</v>
      </c>
      <c r="M17">
        <f>入力シート!AH36</f>
        <v>0</v>
      </c>
      <c r="N17">
        <f>入力シート!AI36</f>
        <v>0</v>
      </c>
      <c r="O17" t="str">
        <f t="shared" si="0"/>
        <v>00</v>
      </c>
      <c r="P17" s="6">
        <f>入力シート!$C36</f>
        <v>0</v>
      </c>
      <c r="R17">
        <f>入力シート!AJ36</f>
        <v>0</v>
      </c>
      <c r="S17">
        <f>入力シート!AK36</f>
        <v>0</v>
      </c>
      <c r="T17" t="str">
        <f t="shared" si="1"/>
        <v>00</v>
      </c>
      <c r="U17" s="6">
        <f>入力シート!$C36</f>
        <v>0</v>
      </c>
      <c r="W17">
        <f>入力シート!AL36</f>
        <v>0</v>
      </c>
      <c r="X17">
        <f>入力シート!AM36</f>
        <v>0</v>
      </c>
      <c r="Y17" t="str">
        <f t="shared" si="2"/>
        <v>00</v>
      </c>
      <c r="Z17" s="6">
        <f>入力シート!$C36</f>
        <v>0</v>
      </c>
      <c r="AB17">
        <f>入力シート!AN36</f>
        <v>0</v>
      </c>
      <c r="AC17">
        <f>入力シート!AO36</f>
        <v>0</v>
      </c>
      <c r="AD17" t="str">
        <f t="shared" si="3"/>
        <v>00</v>
      </c>
      <c r="AE17" s="6">
        <f>入力シート!$C36</f>
        <v>0</v>
      </c>
      <c r="AG17">
        <f>入力シート!AP36</f>
        <v>0</v>
      </c>
      <c r="AH17">
        <f>入力シート!AQ36</f>
        <v>0</v>
      </c>
      <c r="AI17" t="str">
        <f t="shared" si="4"/>
        <v>00</v>
      </c>
      <c r="AJ17" s="6">
        <f>入力シート!$C36</f>
        <v>0</v>
      </c>
      <c r="AL17">
        <f>入力シート!AR36</f>
        <v>0</v>
      </c>
      <c r="AM17">
        <f>入力シート!AS36</f>
        <v>0</v>
      </c>
      <c r="AN17" t="str">
        <f t="shared" si="5"/>
        <v>00</v>
      </c>
      <c r="AO17" s="6">
        <f>入力シート!$C36</f>
        <v>0</v>
      </c>
      <c r="AQ17">
        <f>入力シート!AT36</f>
        <v>0</v>
      </c>
      <c r="AR17">
        <f>入力シート!AU36</f>
        <v>0</v>
      </c>
      <c r="AS17" t="str">
        <f t="shared" si="6"/>
        <v>00</v>
      </c>
      <c r="AT17" s="6">
        <f>入力シート!$C36</f>
        <v>0</v>
      </c>
    </row>
    <row r="18" spans="1:46" x14ac:dyDescent="0.2">
      <c r="A18">
        <f>入力シート!AD37</f>
        <v>0</v>
      </c>
      <c r="B18" s="6">
        <f>入力シート!$C37</f>
        <v>0</v>
      </c>
      <c r="D18">
        <f>入力シート!AE37</f>
        <v>0</v>
      </c>
      <c r="E18" s="6">
        <f>入力シート!$C37</f>
        <v>0</v>
      </c>
      <c r="G18">
        <f>入力シート!AF37</f>
        <v>0</v>
      </c>
      <c r="H18" s="6">
        <f>入力シート!$C37</f>
        <v>0</v>
      </c>
      <c r="J18">
        <f>入力シート!AG37</f>
        <v>0</v>
      </c>
      <c r="K18" s="6">
        <f>入力シート!$C37</f>
        <v>0</v>
      </c>
      <c r="M18">
        <f>入力シート!AH37</f>
        <v>0</v>
      </c>
      <c r="N18">
        <f>入力シート!AI37</f>
        <v>0</v>
      </c>
      <c r="O18" t="str">
        <f t="shared" si="0"/>
        <v>00</v>
      </c>
      <c r="P18" s="6">
        <f>入力シート!$C37</f>
        <v>0</v>
      </c>
      <c r="R18">
        <f>入力シート!AJ37</f>
        <v>0</v>
      </c>
      <c r="S18">
        <f>入力シート!AK37</f>
        <v>0</v>
      </c>
      <c r="T18" t="str">
        <f t="shared" si="1"/>
        <v>00</v>
      </c>
      <c r="U18" s="6">
        <f>入力シート!$C37</f>
        <v>0</v>
      </c>
      <c r="W18">
        <f>入力シート!AL37</f>
        <v>0</v>
      </c>
      <c r="X18">
        <f>入力シート!AM37</f>
        <v>0</v>
      </c>
      <c r="Y18" t="str">
        <f t="shared" si="2"/>
        <v>00</v>
      </c>
      <c r="Z18" s="6">
        <f>入力シート!$C37</f>
        <v>0</v>
      </c>
      <c r="AB18">
        <f>入力シート!AN37</f>
        <v>0</v>
      </c>
      <c r="AC18">
        <f>入力シート!AO37</f>
        <v>0</v>
      </c>
      <c r="AD18" t="str">
        <f t="shared" si="3"/>
        <v>00</v>
      </c>
      <c r="AE18" s="6">
        <f>入力シート!$C37</f>
        <v>0</v>
      </c>
      <c r="AG18">
        <f>入力シート!AP37</f>
        <v>0</v>
      </c>
      <c r="AH18">
        <f>入力シート!AQ37</f>
        <v>0</v>
      </c>
      <c r="AI18" t="str">
        <f t="shared" si="4"/>
        <v>00</v>
      </c>
      <c r="AJ18" s="6">
        <f>入力シート!$C37</f>
        <v>0</v>
      </c>
      <c r="AL18">
        <f>入力シート!AR37</f>
        <v>0</v>
      </c>
      <c r="AM18">
        <f>入力シート!AS37</f>
        <v>0</v>
      </c>
      <c r="AN18" t="str">
        <f t="shared" si="5"/>
        <v>00</v>
      </c>
      <c r="AO18" s="6">
        <f>入力シート!$C37</f>
        <v>0</v>
      </c>
      <c r="AQ18">
        <f>入力シート!AT37</f>
        <v>0</v>
      </c>
      <c r="AR18">
        <f>入力シート!AU37</f>
        <v>0</v>
      </c>
      <c r="AS18" t="str">
        <f t="shared" si="6"/>
        <v>00</v>
      </c>
      <c r="AT18" s="6">
        <f>入力シート!$C37</f>
        <v>0</v>
      </c>
    </row>
    <row r="19" spans="1:46" x14ac:dyDescent="0.2">
      <c r="A19">
        <f>入力シート!AD38</f>
        <v>0</v>
      </c>
      <c r="B19" s="6">
        <f>入力シート!$C38</f>
        <v>0</v>
      </c>
      <c r="D19">
        <f>入力シート!AE38</f>
        <v>0</v>
      </c>
      <c r="E19" s="6">
        <f>入力シート!$C38</f>
        <v>0</v>
      </c>
      <c r="G19">
        <f>入力シート!AF38</f>
        <v>0</v>
      </c>
      <c r="H19" s="6">
        <f>入力シート!$C38</f>
        <v>0</v>
      </c>
      <c r="J19">
        <f>入力シート!AG38</f>
        <v>0</v>
      </c>
      <c r="K19" s="6">
        <f>入力シート!$C38</f>
        <v>0</v>
      </c>
      <c r="M19">
        <f>入力シート!AH38</f>
        <v>0</v>
      </c>
      <c r="N19">
        <f>入力シート!AI38</f>
        <v>0</v>
      </c>
      <c r="O19" t="str">
        <f t="shared" si="0"/>
        <v>00</v>
      </c>
      <c r="P19" s="6">
        <f>入力シート!$C38</f>
        <v>0</v>
      </c>
      <c r="R19">
        <f>入力シート!AJ38</f>
        <v>0</v>
      </c>
      <c r="S19">
        <f>入力シート!AK38</f>
        <v>0</v>
      </c>
      <c r="T19" t="str">
        <f t="shared" si="1"/>
        <v>00</v>
      </c>
      <c r="U19" s="6">
        <f>入力シート!$C38</f>
        <v>0</v>
      </c>
      <c r="W19">
        <f>入力シート!AL38</f>
        <v>0</v>
      </c>
      <c r="X19">
        <f>入力シート!AM38</f>
        <v>0</v>
      </c>
      <c r="Y19" t="str">
        <f t="shared" si="2"/>
        <v>00</v>
      </c>
      <c r="Z19" s="6">
        <f>入力シート!$C38</f>
        <v>0</v>
      </c>
      <c r="AB19">
        <f>入力シート!AN38</f>
        <v>0</v>
      </c>
      <c r="AC19">
        <f>入力シート!AO38</f>
        <v>0</v>
      </c>
      <c r="AD19" t="str">
        <f t="shared" si="3"/>
        <v>00</v>
      </c>
      <c r="AE19" s="6">
        <f>入力シート!$C38</f>
        <v>0</v>
      </c>
      <c r="AG19">
        <f>入力シート!AP38</f>
        <v>0</v>
      </c>
      <c r="AH19">
        <f>入力シート!AQ38</f>
        <v>0</v>
      </c>
      <c r="AI19" t="str">
        <f t="shared" si="4"/>
        <v>00</v>
      </c>
      <c r="AJ19" s="6">
        <f>入力シート!$C38</f>
        <v>0</v>
      </c>
      <c r="AL19">
        <f>入力シート!AR38</f>
        <v>0</v>
      </c>
      <c r="AM19">
        <f>入力シート!AS38</f>
        <v>0</v>
      </c>
      <c r="AN19" t="str">
        <f t="shared" si="5"/>
        <v>00</v>
      </c>
      <c r="AO19" s="6">
        <f>入力シート!$C38</f>
        <v>0</v>
      </c>
      <c r="AQ19">
        <f>入力シート!AT38</f>
        <v>0</v>
      </c>
      <c r="AR19">
        <f>入力シート!AU38</f>
        <v>0</v>
      </c>
      <c r="AS19" t="str">
        <f t="shared" si="6"/>
        <v>00</v>
      </c>
      <c r="AT19" s="6">
        <f>入力シート!$C38</f>
        <v>0</v>
      </c>
    </row>
    <row r="20" spans="1:46" x14ac:dyDescent="0.2">
      <c r="A20">
        <f>入力シート!AD39</f>
        <v>0</v>
      </c>
      <c r="B20" s="6">
        <f>入力シート!$C39</f>
        <v>0</v>
      </c>
      <c r="D20">
        <f>入力シート!AE39</f>
        <v>0</v>
      </c>
      <c r="E20" s="6">
        <f>入力シート!$C39</f>
        <v>0</v>
      </c>
      <c r="G20">
        <f>入力シート!AF39</f>
        <v>0</v>
      </c>
      <c r="H20" s="6">
        <f>入力シート!$C39</f>
        <v>0</v>
      </c>
      <c r="J20">
        <f>入力シート!AG39</f>
        <v>0</v>
      </c>
      <c r="K20" s="6">
        <f>入力シート!$C39</f>
        <v>0</v>
      </c>
      <c r="M20">
        <f>入力シート!AH39</f>
        <v>0</v>
      </c>
      <c r="N20">
        <f>入力シート!AI39</f>
        <v>0</v>
      </c>
      <c r="O20" t="str">
        <f t="shared" si="0"/>
        <v>00</v>
      </c>
      <c r="P20" s="6">
        <f>入力シート!$C39</f>
        <v>0</v>
      </c>
      <c r="R20">
        <f>入力シート!AJ39</f>
        <v>0</v>
      </c>
      <c r="S20">
        <f>入力シート!AK39</f>
        <v>0</v>
      </c>
      <c r="T20" t="str">
        <f t="shared" si="1"/>
        <v>00</v>
      </c>
      <c r="U20" s="6">
        <f>入力シート!$C39</f>
        <v>0</v>
      </c>
      <c r="W20">
        <f>入力シート!AL39</f>
        <v>0</v>
      </c>
      <c r="X20">
        <f>入力シート!AM39</f>
        <v>0</v>
      </c>
      <c r="Y20" t="str">
        <f t="shared" si="2"/>
        <v>00</v>
      </c>
      <c r="Z20" s="6">
        <f>入力シート!$C39</f>
        <v>0</v>
      </c>
      <c r="AB20">
        <f>入力シート!AN39</f>
        <v>0</v>
      </c>
      <c r="AC20">
        <f>入力シート!AO39</f>
        <v>0</v>
      </c>
      <c r="AD20" t="str">
        <f t="shared" si="3"/>
        <v>00</v>
      </c>
      <c r="AE20" s="6">
        <f>入力シート!$C39</f>
        <v>0</v>
      </c>
      <c r="AG20">
        <f>入力シート!AP39</f>
        <v>0</v>
      </c>
      <c r="AH20">
        <f>入力シート!AQ39</f>
        <v>0</v>
      </c>
      <c r="AI20" t="str">
        <f t="shared" si="4"/>
        <v>00</v>
      </c>
      <c r="AJ20" s="6">
        <f>入力シート!$C39</f>
        <v>0</v>
      </c>
      <c r="AL20">
        <f>入力シート!AR39</f>
        <v>0</v>
      </c>
      <c r="AM20">
        <f>入力シート!AS39</f>
        <v>0</v>
      </c>
      <c r="AN20" t="str">
        <f t="shared" si="5"/>
        <v>00</v>
      </c>
      <c r="AO20" s="6">
        <f>入力シート!$C39</f>
        <v>0</v>
      </c>
      <c r="AQ20">
        <f>入力シート!AT39</f>
        <v>0</v>
      </c>
      <c r="AR20">
        <f>入力シート!AU39</f>
        <v>0</v>
      </c>
      <c r="AS20" t="str">
        <f t="shared" si="6"/>
        <v>00</v>
      </c>
      <c r="AT20" s="6">
        <f>入力シート!$C39</f>
        <v>0</v>
      </c>
    </row>
    <row r="21" spans="1:46" x14ac:dyDescent="0.2">
      <c r="A21">
        <f>入力シート!AD40</f>
        <v>0</v>
      </c>
      <c r="B21" s="6">
        <f>入力シート!$C40</f>
        <v>0</v>
      </c>
      <c r="D21">
        <f>入力シート!AE40</f>
        <v>0</v>
      </c>
      <c r="E21" s="6">
        <f>入力シート!$C40</f>
        <v>0</v>
      </c>
      <c r="G21">
        <f>入力シート!AF40</f>
        <v>0</v>
      </c>
      <c r="H21" s="6">
        <f>入力シート!$C40</f>
        <v>0</v>
      </c>
      <c r="J21">
        <f>入力シート!AG40</f>
        <v>0</v>
      </c>
      <c r="K21" s="6">
        <f>入力シート!$C40</f>
        <v>0</v>
      </c>
      <c r="M21">
        <f>入力シート!AH40</f>
        <v>0</v>
      </c>
      <c r="N21">
        <f>入力シート!AI40</f>
        <v>0</v>
      </c>
      <c r="O21" t="str">
        <f t="shared" si="0"/>
        <v>00</v>
      </c>
      <c r="P21" s="6">
        <f>入力シート!$C40</f>
        <v>0</v>
      </c>
      <c r="R21">
        <f>入力シート!AJ40</f>
        <v>0</v>
      </c>
      <c r="S21">
        <f>入力シート!AK40</f>
        <v>0</v>
      </c>
      <c r="T21" t="str">
        <f t="shared" si="1"/>
        <v>00</v>
      </c>
      <c r="U21" s="6">
        <f>入力シート!$C40</f>
        <v>0</v>
      </c>
      <c r="W21">
        <f>入力シート!AL40</f>
        <v>0</v>
      </c>
      <c r="X21">
        <f>入力シート!AM40</f>
        <v>0</v>
      </c>
      <c r="Y21" t="str">
        <f t="shared" si="2"/>
        <v>00</v>
      </c>
      <c r="Z21" s="6">
        <f>入力シート!$C40</f>
        <v>0</v>
      </c>
      <c r="AB21">
        <f>入力シート!AN40</f>
        <v>0</v>
      </c>
      <c r="AC21">
        <f>入力シート!AO40</f>
        <v>0</v>
      </c>
      <c r="AD21" t="str">
        <f t="shared" si="3"/>
        <v>00</v>
      </c>
      <c r="AE21" s="6">
        <f>入力シート!$C40</f>
        <v>0</v>
      </c>
      <c r="AG21">
        <f>入力シート!AP40</f>
        <v>0</v>
      </c>
      <c r="AH21">
        <f>入力シート!AQ40</f>
        <v>0</v>
      </c>
      <c r="AI21" t="str">
        <f t="shared" si="4"/>
        <v>00</v>
      </c>
      <c r="AJ21" s="6">
        <f>入力シート!$C40</f>
        <v>0</v>
      </c>
      <c r="AL21">
        <f>入力シート!AR40</f>
        <v>0</v>
      </c>
      <c r="AM21">
        <f>入力シート!AS40</f>
        <v>0</v>
      </c>
      <c r="AN21" t="str">
        <f t="shared" si="5"/>
        <v>00</v>
      </c>
      <c r="AO21" s="6">
        <f>入力シート!$C40</f>
        <v>0</v>
      </c>
      <c r="AQ21">
        <f>入力シート!AT40</f>
        <v>0</v>
      </c>
      <c r="AR21">
        <f>入力シート!AU40</f>
        <v>0</v>
      </c>
      <c r="AS21" t="str">
        <f t="shared" si="6"/>
        <v>00</v>
      </c>
      <c r="AT21" s="6">
        <f>入力シート!$C40</f>
        <v>0</v>
      </c>
    </row>
    <row r="22" spans="1:46" x14ac:dyDescent="0.2">
      <c r="A22">
        <f>入力シート!AD41</f>
        <v>0</v>
      </c>
      <c r="B22" s="6">
        <f>入力シート!$C41</f>
        <v>0</v>
      </c>
      <c r="D22">
        <f>入力シート!AE41</f>
        <v>0</v>
      </c>
      <c r="E22" s="6">
        <f>入力シート!$C41</f>
        <v>0</v>
      </c>
      <c r="G22">
        <f>入力シート!AF41</f>
        <v>0</v>
      </c>
      <c r="H22" s="6">
        <f>入力シート!$C41</f>
        <v>0</v>
      </c>
      <c r="J22">
        <f>入力シート!AG41</f>
        <v>0</v>
      </c>
      <c r="K22" s="6">
        <f>入力シート!$C41</f>
        <v>0</v>
      </c>
      <c r="M22">
        <f>入力シート!AH41</f>
        <v>0</v>
      </c>
      <c r="N22">
        <f>入力シート!AI41</f>
        <v>0</v>
      </c>
      <c r="O22" t="str">
        <f t="shared" si="0"/>
        <v>00</v>
      </c>
      <c r="P22" s="6">
        <f>入力シート!$C41</f>
        <v>0</v>
      </c>
      <c r="R22">
        <f>入力シート!AJ41</f>
        <v>0</v>
      </c>
      <c r="S22">
        <f>入力シート!AK41</f>
        <v>0</v>
      </c>
      <c r="T22" t="str">
        <f t="shared" si="1"/>
        <v>00</v>
      </c>
      <c r="U22" s="6">
        <f>入力シート!$C41</f>
        <v>0</v>
      </c>
      <c r="W22">
        <f>入力シート!AL41</f>
        <v>0</v>
      </c>
      <c r="X22">
        <f>入力シート!AM41</f>
        <v>0</v>
      </c>
      <c r="Y22" t="str">
        <f t="shared" si="2"/>
        <v>00</v>
      </c>
      <c r="Z22" s="6">
        <f>入力シート!$C41</f>
        <v>0</v>
      </c>
      <c r="AB22">
        <f>入力シート!AN41</f>
        <v>0</v>
      </c>
      <c r="AC22">
        <f>入力シート!AO41</f>
        <v>0</v>
      </c>
      <c r="AD22" t="str">
        <f t="shared" si="3"/>
        <v>00</v>
      </c>
      <c r="AE22" s="6">
        <f>入力シート!$C41</f>
        <v>0</v>
      </c>
      <c r="AG22">
        <f>入力シート!AP41</f>
        <v>0</v>
      </c>
      <c r="AH22">
        <f>入力シート!AQ41</f>
        <v>0</v>
      </c>
      <c r="AI22" t="str">
        <f t="shared" si="4"/>
        <v>00</v>
      </c>
      <c r="AJ22" s="6">
        <f>入力シート!$C41</f>
        <v>0</v>
      </c>
      <c r="AL22">
        <f>入力シート!AR41</f>
        <v>0</v>
      </c>
      <c r="AM22">
        <f>入力シート!AS41</f>
        <v>0</v>
      </c>
      <c r="AN22" t="str">
        <f t="shared" si="5"/>
        <v>00</v>
      </c>
      <c r="AO22" s="6">
        <f>入力シート!$C41</f>
        <v>0</v>
      </c>
      <c r="AQ22">
        <f>入力シート!AT41</f>
        <v>0</v>
      </c>
      <c r="AR22">
        <f>入力シート!AU41</f>
        <v>0</v>
      </c>
      <c r="AS22" t="str">
        <f t="shared" si="6"/>
        <v>00</v>
      </c>
      <c r="AT22" s="6">
        <f>入力シート!$C41</f>
        <v>0</v>
      </c>
    </row>
    <row r="23" spans="1:46" x14ac:dyDescent="0.2">
      <c r="A23">
        <f>入力シート!AD42</f>
        <v>0</v>
      </c>
      <c r="B23" s="6">
        <f>入力シート!$C42</f>
        <v>0</v>
      </c>
      <c r="D23">
        <f>入力シート!AE42</f>
        <v>0</v>
      </c>
      <c r="E23" s="6">
        <f>入力シート!$C42</f>
        <v>0</v>
      </c>
      <c r="G23">
        <f>入力シート!AF42</f>
        <v>0</v>
      </c>
      <c r="H23" s="6">
        <f>入力シート!$C42</f>
        <v>0</v>
      </c>
      <c r="J23">
        <f>入力シート!AG42</f>
        <v>0</v>
      </c>
      <c r="K23" s="6">
        <f>入力シート!$C42</f>
        <v>0</v>
      </c>
      <c r="M23">
        <f>入力シート!AH42</f>
        <v>0</v>
      </c>
      <c r="N23">
        <f>入力シート!AI42</f>
        <v>0</v>
      </c>
      <c r="O23" t="str">
        <f t="shared" si="0"/>
        <v>00</v>
      </c>
      <c r="P23" s="6">
        <f>入力シート!$C42</f>
        <v>0</v>
      </c>
      <c r="R23">
        <f>入力シート!AJ42</f>
        <v>0</v>
      </c>
      <c r="S23">
        <f>入力シート!AK42</f>
        <v>0</v>
      </c>
      <c r="T23" t="str">
        <f t="shared" si="1"/>
        <v>00</v>
      </c>
      <c r="U23" s="6">
        <f>入力シート!$C42</f>
        <v>0</v>
      </c>
      <c r="W23">
        <f>入力シート!AL42</f>
        <v>0</v>
      </c>
      <c r="X23">
        <f>入力シート!AM42</f>
        <v>0</v>
      </c>
      <c r="Y23" t="str">
        <f t="shared" si="2"/>
        <v>00</v>
      </c>
      <c r="Z23" s="6">
        <f>入力シート!$C42</f>
        <v>0</v>
      </c>
      <c r="AB23">
        <f>入力シート!AN42</f>
        <v>0</v>
      </c>
      <c r="AC23">
        <f>入力シート!AO42</f>
        <v>0</v>
      </c>
      <c r="AD23" t="str">
        <f t="shared" si="3"/>
        <v>00</v>
      </c>
      <c r="AE23" s="6">
        <f>入力シート!$C42</f>
        <v>0</v>
      </c>
      <c r="AG23">
        <f>入力シート!AP42</f>
        <v>0</v>
      </c>
      <c r="AH23">
        <f>入力シート!AQ42</f>
        <v>0</v>
      </c>
      <c r="AI23" t="str">
        <f t="shared" si="4"/>
        <v>00</v>
      </c>
      <c r="AJ23" s="6">
        <f>入力シート!$C42</f>
        <v>0</v>
      </c>
      <c r="AL23">
        <f>入力シート!AR42</f>
        <v>0</v>
      </c>
      <c r="AM23">
        <f>入力シート!AS42</f>
        <v>0</v>
      </c>
      <c r="AN23" t="str">
        <f t="shared" si="5"/>
        <v>00</v>
      </c>
      <c r="AO23" s="6">
        <f>入力シート!$C42</f>
        <v>0</v>
      </c>
      <c r="AQ23">
        <f>入力シート!AT42</f>
        <v>0</v>
      </c>
      <c r="AR23">
        <f>入力シート!AU42</f>
        <v>0</v>
      </c>
      <c r="AS23" t="str">
        <f t="shared" si="6"/>
        <v>00</v>
      </c>
      <c r="AT23" s="6">
        <f>入力シート!$C42</f>
        <v>0</v>
      </c>
    </row>
    <row r="24" spans="1:46" x14ac:dyDescent="0.2">
      <c r="A24">
        <f>入力シート!AD43</f>
        <v>0</v>
      </c>
      <c r="B24" s="6">
        <f>入力シート!$C43</f>
        <v>0</v>
      </c>
      <c r="D24">
        <f>入力シート!AE43</f>
        <v>0</v>
      </c>
      <c r="E24" s="6">
        <f>入力シート!$C43</f>
        <v>0</v>
      </c>
      <c r="G24">
        <f>入力シート!AF43</f>
        <v>0</v>
      </c>
      <c r="H24" s="6">
        <f>入力シート!$C43</f>
        <v>0</v>
      </c>
      <c r="J24">
        <f>入力シート!AG43</f>
        <v>0</v>
      </c>
      <c r="K24" s="6">
        <f>入力シート!$C43</f>
        <v>0</v>
      </c>
      <c r="M24">
        <f>入力シート!AH43</f>
        <v>0</v>
      </c>
      <c r="N24">
        <f>入力シート!AI43</f>
        <v>0</v>
      </c>
      <c r="O24" t="str">
        <f t="shared" si="0"/>
        <v>00</v>
      </c>
      <c r="P24" s="6">
        <f>入力シート!$C43</f>
        <v>0</v>
      </c>
      <c r="R24">
        <f>入力シート!AJ43</f>
        <v>0</v>
      </c>
      <c r="S24">
        <f>入力シート!AK43</f>
        <v>0</v>
      </c>
      <c r="T24" t="str">
        <f t="shared" si="1"/>
        <v>00</v>
      </c>
      <c r="U24" s="6">
        <f>入力シート!$C43</f>
        <v>0</v>
      </c>
      <c r="W24">
        <f>入力シート!AL43</f>
        <v>0</v>
      </c>
      <c r="X24">
        <f>入力シート!AM43</f>
        <v>0</v>
      </c>
      <c r="Y24" t="str">
        <f t="shared" si="2"/>
        <v>00</v>
      </c>
      <c r="Z24" s="6">
        <f>入力シート!$C43</f>
        <v>0</v>
      </c>
      <c r="AB24">
        <f>入力シート!AN43</f>
        <v>0</v>
      </c>
      <c r="AC24">
        <f>入力シート!AO43</f>
        <v>0</v>
      </c>
      <c r="AD24" t="str">
        <f t="shared" si="3"/>
        <v>00</v>
      </c>
      <c r="AE24" s="6">
        <f>入力シート!$C43</f>
        <v>0</v>
      </c>
      <c r="AG24">
        <f>入力シート!AP43</f>
        <v>0</v>
      </c>
      <c r="AH24">
        <f>入力シート!AQ43</f>
        <v>0</v>
      </c>
      <c r="AI24" t="str">
        <f t="shared" si="4"/>
        <v>00</v>
      </c>
      <c r="AJ24" s="6">
        <f>入力シート!$C43</f>
        <v>0</v>
      </c>
      <c r="AL24">
        <f>入力シート!AR43</f>
        <v>0</v>
      </c>
      <c r="AM24">
        <f>入力シート!AS43</f>
        <v>0</v>
      </c>
      <c r="AN24" t="str">
        <f t="shared" si="5"/>
        <v>00</v>
      </c>
      <c r="AO24" s="6">
        <f>入力シート!$C43</f>
        <v>0</v>
      </c>
      <c r="AQ24">
        <f>入力シート!AT43</f>
        <v>0</v>
      </c>
      <c r="AR24">
        <f>入力シート!AU43</f>
        <v>0</v>
      </c>
      <c r="AS24" t="str">
        <f t="shared" si="6"/>
        <v>00</v>
      </c>
      <c r="AT24" s="6">
        <f>入力シート!$C43</f>
        <v>0</v>
      </c>
    </row>
    <row r="25" spans="1:46" x14ac:dyDescent="0.2">
      <c r="A25">
        <f>入力シート!AD44</f>
        <v>0</v>
      </c>
      <c r="B25" s="6">
        <f>入力シート!$C44</f>
        <v>0</v>
      </c>
      <c r="D25">
        <f>入力シート!AE44</f>
        <v>0</v>
      </c>
      <c r="E25" s="6">
        <f>入力シート!$C44</f>
        <v>0</v>
      </c>
      <c r="G25">
        <f>入力シート!AF44</f>
        <v>0</v>
      </c>
      <c r="H25" s="6">
        <f>入力シート!$C44</f>
        <v>0</v>
      </c>
      <c r="J25">
        <f>入力シート!AG44</f>
        <v>0</v>
      </c>
      <c r="K25" s="6">
        <f>入力シート!$C44</f>
        <v>0</v>
      </c>
      <c r="M25">
        <f>入力シート!AH44</f>
        <v>0</v>
      </c>
      <c r="N25">
        <f>入力シート!AI44</f>
        <v>0</v>
      </c>
      <c r="O25" t="str">
        <f t="shared" si="0"/>
        <v>00</v>
      </c>
      <c r="P25" s="6">
        <f>入力シート!$C44</f>
        <v>0</v>
      </c>
      <c r="R25">
        <f>入力シート!AJ44</f>
        <v>0</v>
      </c>
      <c r="S25">
        <f>入力シート!AK44</f>
        <v>0</v>
      </c>
      <c r="T25" t="str">
        <f t="shared" si="1"/>
        <v>00</v>
      </c>
      <c r="U25" s="6">
        <f>入力シート!$C44</f>
        <v>0</v>
      </c>
      <c r="W25">
        <f>入力シート!AL44</f>
        <v>0</v>
      </c>
      <c r="X25">
        <f>入力シート!AM44</f>
        <v>0</v>
      </c>
      <c r="Y25" t="str">
        <f t="shared" si="2"/>
        <v>00</v>
      </c>
      <c r="Z25" s="6">
        <f>入力シート!$C44</f>
        <v>0</v>
      </c>
      <c r="AB25">
        <f>入力シート!AN44</f>
        <v>0</v>
      </c>
      <c r="AC25">
        <f>入力シート!AO44</f>
        <v>0</v>
      </c>
      <c r="AD25" t="str">
        <f t="shared" si="3"/>
        <v>00</v>
      </c>
      <c r="AE25" s="6">
        <f>入力シート!$C44</f>
        <v>0</v>
      </c>
      <c r="AG25">
        <f>入力シート!AP44</f>
        <v>0</v>
      </c>
      <c r="AH25">
        <f>入力シート!AQ44</f>
        <v>0</v>
      </c>
      <c r="AI25" t="str">
        <f t="shared" si="4"/>
        <v>00</v>
      </c>
      <c r="AJ25" s="6">
        <f>入力シート!$C44</f>
        <v>0</v>
      </c>
      <c r="AL25">
        <f>入力シート!AR44</f>
        <v>0</v>
      </c>
      <c r="AM25">
        <f>入力シート!AS44</f>
        <v>0</v>
      </c>
      <c r="AN25" t="str">
        <f t="shared" si="5"/>
        <v>00</v>
      </c>
      <c r="AO25" s="6">
        <f>入力シート!$C44</f>
        <v>0</v>
      </c>
      <c r="AQ25">
        <f>入力シート!AT44</f>
        <v>0</v>
      </c>
      <c r="AR25">
        <f>入力シート!AU44</f>
        <v>0</v>
      </c>
      <c r="AS25" t="str">
        <f t="shared" si="6"/>
        <v>00</v>
      </c>
      <c r="AT25" s="6">
        <f>入力シート!$C44</f>
        <v>0</v>
      </c>
    </row>
    <row r="26" spans="1:46" x14ac:dyDescent="0.2">
      <c r="A26">
        <f>入力シート!AD45</f>
        <v>0</v>
      </c>
      <c r="B26" s="6">
        <f>入力シート!$C45</f>
        <v>0</v>
      </c>
      <c r="D26">
        <f>入力シート!AE45</f>
        <v>0</v>
      </c>
      <c r="E26" s="6">
        <f>入力シート!$C45</f>
        <v>0</v>
      </c>
      <c r="G26">
        <f>入力シート!AF45</f>
        <v>0</v>
      </c>
      <c r="H26" s="6">
        <f>入力シート!$C45</f>
        <v>0</v>
      </c>
      <c r="J26">
        <f>入力シート!AG45</f>
        <v>0</v>
      </c>
      <c r="K26" s="6">
        <f>入力シート!$C45</f>
        <v>0</v>
      </c>
      <c r="M26">
        <f>入力シート!AH45</f>
        <v>0</v>
      </c>
      <c r="N26">
        <f>入力シート!AI45</f>
        <v>0</v>
      </c>
      <c r="O26" t="str">
        <f t="shared" si="0"/>
        <v>00</v>
      </c>
      <c r="P26" s="6">
        <f>入力シート!$C45</f>
        <v>0</v>
      </c>
      <c r="R26">
        <f>入力シート!AJ45</f>
        <v>0</v>
      </c>
      <c r="S26">
        <f>入力シート!AK45</f>
        <v>0</v>
      </c>
      <c r="T26" t="str">
        <f t="shared" si="1"/>
        <v>00</v>
      </c>
      <c r="U26" s="6">
        <f>入力シート!$C45</f>
        <v>0</v>
      </c>
      <c r="W26">
        <f>入力シート!AL45</f>
        <v>0</v>
      </c>
      <c r="X26">
        <f>入力シート!AM45</f>
        <v>0</v>
      </c>
      <c r="Y26" t="str">
        <f t="shared" si="2"/>
        <v>00</v>
      </c>
      <c r="Z26" s="6">
        <f>入力シート!$C45</f>
        <v>0</v>
      </c>
      <c r="AB26">
        <f>入力シート!AN45</f>
        <v>0</v>
      </c>
      <c r="AC26">
        <f>入力シート!AO45</f>
        <v>0</v>
      </c>
      <c r="AD26" t="str">
        <f t="shared" si="3"/>
        <v>00</v>
      </c>
      <c r="AE26" s="6">
        <f>入力シート!$C45</f>
        <v>0</v>
      </c>
      <c r="AG26">
        <f>入力シート!AP45</f>
        <v>0</v>
      </c>
      <c r="AH26">
        <f>入力シート!AQ45</f>
        <v>0</v>
      </c>
      <c r="AI26" t="str">
        <f t="shared" si="4"/>
        <v>00</v>
      </c>
      <c r="AJ26" s="6">
        <f>入力シート!$C45</f>
        <v>0</v>
      </c>
      <c r="AL26">
        <f>入力シート!AR45</f>
        <v>0</v>
      </c>
      <c r="AM26">
        <f>入力シート!AS45</f>
        <v>0</v>
      </c>
      <c r="AN26" t="str">
        <f t="shared" si="5"/>
        <v>00</v>
      </c>
      <c r="AO26" s="6">
        <f>入力シート!$C45</f>
        <v>0</v>
      </c>
      <c r="AQ26">
        <f>入力シート!AT45</f>
        <v>0</v>
      </c>
      <c r="AR26">
        <f>入力シート!AU45</f>
        <v>0</v>
      </c>
      <c r="AS26" t="str">
        <f t="shared" si="6"/>
        <v>00</v>
      </c>
      <c r="AT26" s="6">
        <f>入力シート!$C45</f>
        <v>0</v>
      </c>
    </row>
    <row r="27" spans="1:46" x14ac:dyDescent="0.2">
      <c r="A27">
        <f>入力シート!AD46</f>
        <v>0</v>
      </c>
      <c r="B27" s="6">
        <f>入力シート!$C46</f>
        <v>0</v>
      </c>
      <c r="D27">
        <f>入力シート!AE46</f>
        <v>0</v>
      </c>
      <c r="E27" s="6">
        <f>入力シート!$C46</f>
        <v>0</v>
      </c>
      <c r="G27">
        <f>入力シート!AF46</f>
        <v>0</v>
      </c>
      <c r="H27" s="6">
        <f>入力シート!$C46</f>
        <v>0</v>
      </c>
      <c r="J27">
        <f>入力シート!AG46</f>
        <v>0</v>
      </c>
      <c r="K27" s="6">
        <f>入力シート!$C46</f>
        <v>0</v>
      </c>
      <c r="M27">
        <f>入力シート!AH46</f>
        <v>0</v>
      </c>
      <c r="N27">
        <f>入力シート!AI46</f>
        <v>0</v>
      </c>
      <c r="O27" t="str">
        <f t="shared" si="0"/>
        <v>00</v>
      </c>
      <c r="P27" s="6">
        <f>入力シート!$C46</f>
        <v>0</v>
      </c>
      <c r="R27">
        <f>入力シート!AJ46</f>
        <v>0</v>
      </c>
      <c r="S27">
        <f>入力シート!AK46</f>
        <v>0</v>
      </c>
      <c r="T27" t="str">
        <f t="shared" si="1"/>
        <v>00</v>
      </c>
      <c r="U27" s="6">
        <f>入力シート!$C46</f>
        <v>0</v>
      </c>
      <c r="W27">
        <f>入力シート!AL46</f>
        <v>0</v>
      </c>
      <c r="X27">
        <f>入力シート!AM46</f>
        <v>0</v>
      </c>
      <c r="Y27" t="str">
        <f t="shared" si="2"/>
        <v>00</v>
      </c>
      <c r="Z27" s="6">
        <f>入力シート!$C46</f>
        <v>0</v>
      </c>
      <c r="AB27">
        <f>入力シート!AN46</f>
        <v>0</v>
      </c>
      <c r="AC27">
        <f>入力シート!AO46</f>
        <v>0</v>
      </c>
      <c r="AD27" t="str">
        <f t="shared" si="3"/>
        <v>00</v>
      </c>
      <c r="AE27" s="6">
        <f>入力シート!$C46</f>
        <v>0</v>
      </c>
      <c r="AG27">
        <f>入力シート!AP46</f>
        <v>0</v>
      </c>
      <c r="AH27">
        <f>入力シート!AQ46</f>
        <v>0</v>
      </c>
      <c r="AI27" t="str">
        <f t="shared" si="4"/>
        <v>00</v>
      </c>
      <c r="AJ27" s="6">
        <f>入力シート!$C46</f>
        <v>0</v>
      </c>
      <c r="AL27">
        <f>入力シート!AR46</f>
        <v>0</v>
      </c>
      <c r="AM27">
        <f>入力シート!AS46</f>
        <v>0</v>
      </c>
      <c r="AN27" t="str">
        <f t="shared" si="5"/>
        <v>00</v>
      </c>
      <c r="AO27" s="6">
        <f>入力シート!$C46</f>
        <v>0</v>
      </c>
      <c r="AQ27">
        <f>入力シート!AT46</f>
        <v>0</v>
      </c>
      <c r="AR27">
        <f>入力シート!AU46</f>
        <v>0</v>
      </c>
      <c r="AS27" t="str">
        <f t="shared" si="6"/>
        <v>00</v>
      </c>
      <c r="AT27" s="6">
        <f>入力シート!$C46</f>
        <v>0</v>
      </c>
    </row>
    <row r="28" spans="1:46" x14ac:dyDescent="0.2">
      <c r="A28">
        <f>入力シート!AD47</f>
        <v>0</v>
      </c>
      <c r="B28" s="6">
        <f>入力シート!$C47</f>
        <v>0</v>
      </c>
      <c r="D28">
        <f>入力シート!AE47</f>
        <v>0</v>
      </c>
      <c r="E28" s="6">
        <f>入力シート!$C47</f>
        <v>0</v>
      </c>
      <c r="G28">
        <f>入力シート!AF47</f>
        <v>0</v>
      </c>
      <c r="H28" s="6">
        <f>入力シート!$C47</f>
        <v>0</v>
      </c>
      <c r="J28">
        <f>入力シート!AG47</f>
        <v>0</v>
      </c>
      <c r="K28" s="6">
        <f>入力シート!$C47</f>
        <v>0</v>
      </c>
      <c r="M28">
        <f>入力シート!AH47</f>
        <v>0</v>
      </c>
      <c r="N28">
        <f>入力シート!AI47</f>
        <v>0</v>
      </c>
      <c r="O28" t="str">
        <f t="shared" si="0"/>
        <v>00</v>
      </c>
      <c r="P28" s="6">
        <f>入力シート!$C47</f>
        <v>0</v>
      </c>
      <c r="R28">
        <f>入力シート!AJ47</f>
        <v>0</v>
      </c>
      <c r="S28">
        <f>入力シート!AK47</f>
        <v>0</v>
      </c>
      <c r="T28" t="str">
        <f t="shared" si="1"/>
        <v>00</v>
      </c>
      <c r="U28" s="6">
        <f>入力シート!$C47</f>
        <v>0</v>
      </c>
      <c r="W28">
        <f>入力シート!AL47</f>
        <v>0</v>
      </c>
      <c r="X28">
        <f>入力シート!AM47</f>
        <v>0</v>
      </c>
      <c r="Y28" t="str">
        <f t="shared" si="2"/>
        <v>00</v>
      </c>
      <c r="Z28" s="6">
        <f>入力シート!$C47</f>
        <v>0</v>
      </c>
      <c r="AB28">
        <f>入力シート!AN47</f>
        <v>0</v>
      </c>
      <c r="AC28">
        <f>入力シート!AO47</f>
        <v>0</v>
      </c>
      <c r="AD28" t="str">
        <f t="shared" si="3"/>
        <v>00</v>
      </c>
      <c r="AE28" s="6">
        <f>入力シート!$C47</f>
        <v>0</v>
      </c>
      <c r="AG28">
        <f>入力シート!AP47</f>
        <v>0</v>
      </c>
      <c r="AH28">
        <f>入力シート!AQ47</f>
        <v>0</v>
      </c>
      <c r="AI28" t="str">
        <f t="shared" si="4"/>
        <v>00</v>
      </c>
      <c r="AJ28" s="6">
        <f>入力シート!$C47</f>
        <v>0</v>
      </c>
      <c r="AL28">
        <f>入力シート!AR47</f>
        <v>0</v>
      </c>
      <c r="AM28">
        <f>入力シート!AS47</f>
        <v>0</v>
      </c>
      <c r="AN28" t="str">
        <f t="shared" si="5"/>
        <v>00</v>
      </c>
      <c r="AO28" s="6">
        <f>入力シート!$C47</f>
        <v>0</v>
      </c>
      <c r="AQ28">
        <f>入力シート!AT47</f>
        <v>0</v>
      </c>
      <c r="AR28">
        <f>入力シート!AU47</f>
        <v>0</v>
      </c>
      <c r="AS28" t="str">
        <f t="shared" si="6"/>
        <v>00</v>
      </c>
      <c r="AT28" s="6">
        <f>入力シート!$C47</f>
        <v>0</v>
      </c>
    </row>
    <row r="29" spans="1:46" x14ac:dyDescent="0.2">
      <c r="A29">
        <f>入力シート!AD48</f>
        <v>0</v>
      </c>
      <c r="B29" s="6">
        <f>入力シート!$C48</f>
        <v>0</v>
      </c>
      <c r="D29">
        <f>入力シート!AE48</f>
        <v>0</v>
      </c>
      <c r="E29" s="6">
        <f>入力シート!$C48</f>
        <v>0</v>
      </c>
      <c r="G29">
        <f>入力シート!AF48</f>
        <v>0</v>
      </c>
      <c r="H29" s="6">
        <f>入力シート!$C48</f>
        <v>0</v>
      </c>
      <c r="J29">
        <f>入力シート!AG48</f>
        <v>0</v>
      </c>
      <c r="K29" s="6">
        <f>入力シート!$C48</f>
        <v>0</v>
      </c>
      <c r="M29">
        <f>入力シート!AH48</f>
        <v>0</v>
      </c>
      <c r="N29">
        <f>入力シート!AI48</f>
        <v>0</v>
      </c>
      <c r="O29" t="str">
        <f t="shared" si="0"/>
        <v>00</v>
      </c>
      <c r="P29" s="6">
        <f>入力シート!$C48</f>
        <v>0</v>
      </c>
      <c r="R29">
        <f>入力シート!AJ48</f>
        <v>0</v>
      </c>
      <c r="S29">
        <f>入力シート!AK48</f>
        <v>0</v>
      </c>
      <c r="T29" t="str">
        <f t="shared" si="1"/>
        <v>00</v>
      </c>
      <c r="U29" s="6">
        <f>入力シート!$C48</f>
        <v>0</v>
      </c>
      <c r="W29">
        <f>入力シート!AL48</f>
        <v>0</v>
      </c>
      <c r="X29">
        <f>入力シート!AM48</f>
        <v>0</v>
      </c>
      <c r="Y29" t="str">
        <f t="shared" si="2"/>
        <v>00</v>
      </c>
      <c r="Z29" s="6">
        <f>入力シート!$C48</f>
        <v>0</v>
      </c>
      <c r="AB29">
        <f>入力シート!AN48</f>
        <v>0</v>
      </c>
      <c r="AC29">
        <f>入力シート!AO48</f>
        <v>0</v>
      </c>
      <c r="AD29" t="str">
        <f t="shared" si="3"/>
        <v>00</v>
      </c>
      <c r="AE29" s="6">
        <f>入力シート!$C48</f>
        <v>0</v>
      </c>
      <c r="AG29">
        <f>入力シート!AP48</f>
        <v>0</v>
      </c>
      <c r="AH29">
        <f>入力シート!AQ48</f>
        <v>0</v>
      </c>
      <c r="AI29" t="str">
        <f t="shared" si="4"/>
        <v>00</v>
      </c>
      <c r="AJ29" s="6">
        <f>入力シート!$C48</f>
        <v>0</v>
      </c>
      <c r="AL29">
        <f>入力シート!AR48</f>
        <v>0</v>
      </c>
      <c r="AM29">
        <f>入力シート!AS48</f>
        <v>0</v>
      </c>
      <c r="AN29" t="str">
        <f t="shared" si="5"/>
        <v>00</v>
      </c>
      <c r="AO29" s="6">
        <f>入力シート!$C48</f>
        <v>0</v>
      </c>
      <c r="AQ29">
        <f>入力シート!AT48</f>
        <v>0</v>
      </c>
      <c r="AR29">
        <f>入力シート!AU48</f>
        <v>0</v>
      </c>
      <c r="AS29" t="str">
        <f t="shared" si="6"/>
        <v>00</v>
      </c>
      <c r="AT29" s="6">
        <f>入力シート!$C48</f>
        <v>0</v>
      </c>
    </row>
    <row r="30" spans="1:46" x14ac:dyDescent="0.2">
      <c r="A30">
        <f>入力シート!AD49</f>
        <v>0</v>
      </c>
      <c r="B30" s="6">
        <f>入力シート!$C49</f>
        <v>0</v>
      </c>
      <c r="D30">
        <f>入力シート!AE49</f>
        <v>0</v>
      </c>
      <c r="E30" s="6">
        <f>入力シート!$C49</f>
        <v>0</v>
      </c>
      <c r="G30">
        <f>入力シート!AF49</f>
        <v>0</v>
      </c>
      <c r="H30" s="6">
        <f>入力シート!$C49</f>
        <v>0</v>
      </c>
      <c r="J30">
        <f>入力シート!AG49</f>
        <v>0</v>
      </c>
      <c r="K30" s="6">
        <f>入力シート!$C49</f>
        <v>0</v>
      </c>
      <c r="M30">
        <f>入力シート!AH49</f>
        <v>0</v>
      </c>
      <c r="N30">
        <f>入力シート!AI49</f>
        <v>0</v>
      </c>
      <c r="O30" t="str">
        <f t="shared" si="0"/>
        <v>00</v>
      </c>
      <c r="P30" s="6">
        <f>入力シート!$C49</f>
        <v>0</v>
      </c>
      <c r="R30">
        <f>入力シート!AJ49</f>
        <v>0</v>
      </c>
      <c r="S30">
        <f>入力シート!AK49</f>
        <v>0</v>
      </c>
      <c r="T30" t="str">
        <f t="shared" si="1"/>
        <v>00</v>
      </c>
      <c r="U30" s="6">
        <f>入力シート!$C49</f>
        <v>0</v>
      </c>
      <c r="W30">
        <f>入力シート!AL49</f>
        <v>0</v>
      </c>
      <c r="X30">
        <f>入力シート!AM49</f>
        <v>0</v>
      </c>
      <c r="Y30" t="str">
        <f t="shared" si="2"/>
        <v>00</v>
      </c>
      <c r="Z30" s="6">
        <f>入力シート!$C49</f>
        <v>0</v>
      </c>
      <c r="AB30">
        <f>入力シート!AN49</f>
        <v>0</v>
      </c>
      <c r="AC30">
        <f>入力シート!AO49</f>
        <v>0</v>
      </c>
      <c r="AD30" t="str">
        <f t="shared" si="3"/>
        <v>00</v>
      </c>
      <c r="AE30" s="6">
        <f>入力シート!$C49</f>
        <v>0</v>
      </c>
      <c r="AG30">
        <f>入力シート!AP49</f>
        <v>0</v>
      </c>
      <c r="AH30">
        <f>入力シート!AQ49</f>
        <v>0</v>
      </c>
      <c r="AI30" t="str">
        <f t="shared" si="4"/>
        <v>00</v>
      </c>
      <c r="AJ30" s="6">
        <f>入力シート!$C49</f>
        <v>0</v>
      </c>
      <c r="AL30">
        <f>入力シート!AR49</f>
        <v>0</v>
      </c>
      <c r="AM30">
        <f>入力シート!AS49</f>
        <v>0</v>
      </c>
      <c r="AN30" t="str">
        <f t="shared" si="5"/>
        <v>00</v>
      </c>
      <c r="AO30" s="6">
        <f>入力シート!$C49</f>
        <v>0</v>
      </c>
      <c r="AQ30">
        <f>入力シート!AT49</f>
        <v>0</v>
      </c>
      <c r="AR30">
        <f>入力シート!AU49</f>
        <v>0</v>
      </c>
      <c r="AS30" t="str">
        <f t="shared" si="6"/>
        <v>00</v>
      </c>
      <c r="AT30" s="6">
        <f>入力シート!$C49</f>
        <v>0</v>
      </c>
    </row>
    <row r="31" spans="1:46" x14ac:dyDescent="0.2">
      <c r="A31">
        <f>入力シート!AD50</f>
        <v>0</v>
      </c>
      <c r="B31" s="6">
        <f>入力シート!$C50</f>
        <v>0</v>
      </c>
      <c r="D31">
        <f>入力シート!AE50</f>
        <v>0</v>
      </c>
      <c r="E31" s="6">
        <f>入力シート!$C50</f>
        <v>0</v>
      </c>
      <c r="G31">
        <f>入力シート!AF50</f>
        <v>0</v>
      </c>
      <c r="H31" s="6">
        <f>入力シート!$C50</f>
        <v>0</v>
      </c>
      <c r="J31">
        <f>入力シート!AG50</f>
        <v>0</v>
      </c>
      <c r="K31" s="6">
        <f>入力シート!$C50</f>
        <v>0</v>
      </c>
      <c r="M31">
        <f>入力シート!AH50</f>
        <v>0</v>
      </c>
      <c r="N31">
        <f>入力シート!AI50</f>
        <v>0</v>
      </c>
      <c r="O31" t="str">
        <f t="shared" si="0"/>
        <v>00</v>
      </c>
      <c r="P31" s="6">
        <f>入力シート!$C50</f>
        <v>0</v>
      </c>
      <c r="R31">
        <f>入力シート!AJ50</f>
        <v>0</v>
      </c>
      <c r="S31">
        <f>入力シート!AK50</f>
        <v>0</v>
      </c>
      <c r="T31" t="str">
        <f t="shared" si="1"/>
        <v>00</v>
      </c>
      <c r="U31" s="6">
        <f>入力シート!$C50</f>
        <v>0</v>
      </c>
      <c r="W31">
        <f>入力シート!AL50</f>
        <v>0</v>
      </c>
      <c r="X31">
        <f>入力シート!AM50</f>
        <v>0</v>
      </c>
      <c r="Y31" t="str">
        <f t="shared" si="2"/>
        <v>00</v>
      </c>
      <c r="Z31" s="6">
        <f>入力シート!$C50</f>
        <v>0</v>
      </c>
      <c r="AB31">
        <f>入力シート!AN50</f>
        <v>0</v>
      </c>
      <c r="AC31">
        <f>入力シート!AO50</f>
        <v>0</v>
      </c>
      <c r="AD31" t="str">
        <f t="shared" si="3"/>
        <v>00</v>
      </c>
      <c r="AE31" s="6">
        <f>入力シート!$C50</f>
        <v>0</v>
      </c>
      <c r="AG31">
        <f>入力シート!AP50</f>
        <v>0</v>
      </c>
      <c r="AH31">
        <f>入力シート!AQ50</f>
        <v>0</v>
      </c>
      <c r="AI31" t="str">
        <f t="shared" si="4"/>
        <v>00</v>
      </c>
      <c r="AJ31" s="6">
        <f>入力シート!$C50</f>
        <v>0</v>
      </c>
      <c r="AL31">
        <f>入力シート!AR50</f>
        <v>0</v>
      </c>
      <c r="AM31">
        <f>入力シート!AS50</f>
        <v>0</v>
      </c>
      <c r="AN31" t="str">
        <f t="shared" si="5"/>
        <v>00</v>
      </c>
      <c r="AO31" s="6">
        <f>入力シート!$C50</f>
        <v>0</v>
      </c>
      <c r="AQ31">
        <f>入力シート!AT50</f>
        <v>0</v>
      </c>
      <c r="AR31">
        <f>入力シート!AU50</f>
        <v>0</v>
      </c>
      <c r="AS31" t="str">
        <f t="shared" si="6"/>
        <v>00</v>
      </c>
      <c r="AT31" s="6">
        <f>入力シート!$C50</f>
        <v>0</v>
      </c>
    </row>
    <row r="32" spans="1:46" x14ac:dyDescent="0.2">
      <c r="A32">
        <f>入力シート!AD51</f>
        <v>0</v>
      </c>
      <c r="B32" s="6">
        <f>入力シート!$C51</f>
        <v>0</v>
      </c>
      <c r="D32">
        <f>入力シート!AE51</f>
        <v>0</v>
      </c>
      <c r="E32" s="6">
        <f>入力シート!$C51</f>
        <v>0</v>
      </c>
      <c r="G32">
        <f>入力シート!AF51</f>
        <v>0</v>
      </c>
      <c r="H32" s="6">
        <f>入力シート!$C51</f>
        <v>0</v>
      </c>
      <c r="J32">
        <f>入力シート!AG51</f>
        <v>0</v>
      </c>
      <c r="K32" s="6">
        <f>入力シート!$C51</f>
        <v>0</v>
      </c>
      <c r="M32">
        <f>入力シート!AH51</f>
        <v>0</v>
      </c>
      <c r="N32">
        <f>入力シート!AI51</f>
        <v>0</v>
      </c>
      <c r="O32" t="str">
        <f t="shared" si="0"/>
        <v>00</v>
      </c>
      <c r="P32" s="6">
        <f>入力シート!$C51</f>
        <v>0</v>
      </c>
      <c r="R32">
        <f>入力シート!AJ51</f>
        <v>0</v>
      </c>
      <c r="S32">
        <f>入力シート!AK51</f>
        <v>0</v>
      </c>
      <c r="T32" t="str">
        <f t="shared" si="1"/>
        <v>00</v>
      </c>
      <c r="U32" s="6">
        <f>入力シート!$C51</f>
        <v>0</v>
      </c>
      <c r="W32">
        <f>入力シート!AL51</f>
        <v>0</v>
      </c>
      <c r="X32">
        <f>入力シート!AM51</f>
        <v>0</v>
      </c>
      <c r="Y32" t="str">
        <f t="shared" si="2"/>
        <v>00</v>
      </c>
      <c r="Z32" s="6">
        <f>入力シート!$C51</f>
        <v>0</v>
      </c>
      <c r="AB32">
        <f>入力シート!AN51</f>
        <v>0</v>
      </c>
      <c r="AC32">
        <f>入力シート!AO51</f>
        <v>0</v>
      </c>
      <c r="AD32" t="str">
        <f t="shared" si="3"/>
        <v>00</v>
      </c>
      <c r="AE32" s="6">
        <f>入力シート!$C51</f>
        <v>0</v>
      </c>
      <c r="AG32">
        <f>入力シート!AP51</f>
        <v>0</v>
      </c>
      <c r="AH32">
        <f>入力シート!AQ51</f>
        <v>0</v>
      </c>
      <c r="AI32" t="str">
        <f t="shared" si="4"/>
        <v>00</v>
      </c>
      <c r="AJ32" s="6">
        <f>入力シート!$C51</f>
        <v>0</v>
      </c>
      <c r="AL32">
        <f>入力シート!AR51</f>
        <v>0</v>
      </c>
      <c r="AM32">
        <f>入力シート!AS51</f>
        <v>0</v>
      </c>
      <c r="AN32" t="str">
        <f t="shared" si="5"/>
        <v>00</v>
      </c>
      <c r="AO32" s="6">
        <f>入力シート!$C51</f>
        <v>0</v>
      </c>
      <c r="AQ32">
        <f>入力シート!AT51</f>
        <v>0</v>
      </c>
      <c r="AR32">
        <f>入力シート!AU51</f>
        <v>0</v>
      </c>
      <c r="AS32" t="str">
        <f t="shared" si="6"/>
        <v>00</v>
      </c>
      <c r="AT32" s="6">
        <f>入力シート!$C51</f>
        <v>0</v>
      </c>
    </row>
    <row r="33" spans="1:46" x14ac:dyDescent="0.2">
      <c r="A33">
        <f>入力シート!AD52</f>
        <v>0</v>
      </c>
      <c r="B33" s="6">
        <f>入力シート!$C52</f>
        <v>0</v>
      </c>
      <c r="D33">
        <f>入力シート!AE52</f>
        <v>0</v>
      </c>
      <c r="E33" s="6">
        <f>入力シート!$C52</f>
        <v>0</v>
      </c>
      <c r="G33">
        <f>入力シート!AF52</f>
        <v>0</v>
      </c>
      <c r="H33" s="6">
        <f>入力シート!$C52</f>
        <v>0</v>
      </c>
      <c r="J33">
        <f>入力シート!AG52</f>
        <v>0</v>
      </c>
      <c r="K33" s="6">
        <f>入力シート!$C52</f>
        <v>0</v>
      </c>
      <c r="M33">
        <f>入力シート!AH52</f>
        <v>0</v>
      </c>
      <c r="N33">
        <f>入力シート!AI52</f>
        <v>0</v>
      </c>
      <c r="O33" t="str">
        <f t="shared" si="0"/>
        <v>00</v>
      </c>
      <c r="P33" s="6">
        <f>入力シート!$C52</f>
        <v>0</v>
      </c>
      <c r="R33">
        <f>入力シート!AJ52</f>
        <v>0</v>
      </c>
      <c r="S33">
        <f>入力シート!AK52</f>
        <v>0</v>
      </c>
      <c r="T33" t="str">
        <f t="shared" si="1"/>
        <v>00</v>
      </c>
      <c r="U33" s="6">
        <f>入力シート!$C52</f>
        <v>0</v>
      </c>
      <c r="W33">
        <f>入力シート!AL52</f>
        <v>0</v>
      </c>
      <c r="X33">
        <f>入力シート!AM52</f>
        <v>0</v>
      </c>
      <c r="Y33" t="str">
        <f t="shared" si="2"/>
        <v>00</v>
      </c>
      <c r="Z33" s="6">
        <f>入力シート!$C52</f>
        <v>0</v>
      </c>
      <c r="AB33">
        <f>入力シート!AN52</f>
        <v>0</v>
      </c>
      <c r="AC33">
        <f>入力シート!AO52</f>
        <v>0</v>
      </c>
      <c r="AD33" t="str">
        <f t="shared" si="3"/>
        <v>00</v>
      </c>
      <c r="AE33" s="6">
        <f>入力シート!$C52</f>
        <v>0</v>
      </c>
      <c r="AG33">
        <f>入力シート!AP52</f>
        <v>0</v>
      </c>
      <c r="AH33">
        <f>入力シート!AQ52</f>
        <v>0</v>
      </c>
      <c r="AI33" t="str">
        <f t="shared" si="4"/>
        <v>00</v>
      </c>
      <c r="AJ33" s="6">
        <f>入力シート!$C52</f>
        <v>0</v>
      </c>
      <c r="AL33">
        <f>入力シート!AR52</f>
        <v>0</v>
      </c>
      <c r="AM33">
        <f>入力シート!AS52</f>
        <v>0</v>
      </c>
      <c r="AN33" t="str">
        <f t="shared" si="5"/>
        <v>00</v>
      </c>
      <c r="AO33" s="6">
        <f>入力シート!$C52</f>
        <v>0</v>
      </c>
      <c r="AQ33">
        <f>入力シート!AT52</f>
        <v>0</v>
      </c>
      <c r="AR33">
        <f>入力シート!AU52</f>
        <v>0</v>
      </c>
      <c r="AS33" t="str">
        <f t="shared" si="6"/>
        <v>00</v>
      </c>
      <c r="AT33" s="6">
        <f>入力シート!$C52</f>
        <v>0</v>
      </c>
    </row>
    <row r="34" spans="1:46" x14ac:dyDescent="0.2">
      <c r="A34">
        <f>入力シート!AD53</f>
        <v>0</v>
      </c>
      <c r="B34" s="6">
        <f>入力シート!$C53</f>
        <v>0</v>
      </c>
      <c r="D34">
        <f>入力シート!AE53</f>
        <v>0</v>
      </c>
      <c r="E34" s="6">
        <f>入力シート!$C53</f>
        <v>0</v>
      </c>
      <c r="G34">
        <f>入力シート!AF53</f>
        <v>0</v>
      </c>
      <c r="H34" s="6">
        <f>入力シート!$C53</f>
        <v>0</v>
      </c>
      <c r="J34">
        <f>入力シート!AG53</f>
        <v>0</v>
      </c>
      <c r="K34" s="6">
        <f>入力シート!$C53</f>
        <v>0</v>
      </c>
      <c r="M34">
        <f>入力シート!AH53</f>
        <v>0</v>
      </c>
      <c r="N34">
        <f>入力シート!AI53</f>
        <v>0</v>
      </c>
      <c r="O34" t="str">
        <f t="shared" si="0"/>
        <v>00</v>
      </c>
      <c r="P34" s="6">
        <f>入力シート!$C53</f>
        <v>0</v>
      </c>
      <c r="R34">
        <f>入力シート!AJ53</f>
        <v>0</v>
      </c>
      <c r="S34">
        <f>入力シート!AK53</f>
        <v>0</v>
      </c>
      <c r="T34" t="str">
        <f t="shared" si="1"/>
        <v>00</v>
      </c>
      <c r="U34" s="6">
        <f>入力シート!$C53</f>
        <v>0</v>
      </c>
      <c r="W34">
        <f>入力シート!AL53</f>
        <v>0</v>
      </c>
      <c r="X34">
        <f>入力シート!AM53</f>
        <v>0</v>
      </c>
      <c r="Y34" t="str">
        <f t="shared" si="2"/>
        <v>00</v>
      </c>
      <c r="Z34" s="6">
        <f>入力シート!$C53</f>
        <v>0</v>
      </c>
      <c r="AB34">
        <f>入力シート!AN53</f>
        <v>0</v>
      </c>
      <c r="AC34">
        <f>入力シート!AO53</f>
        <v>0</v>
      </c>
      <c r="AD34" t="str">
        <f t="shared" si="3"/>
        <v>00</v>
      </c>
      <c r="AE34" s="6">
        <f>入力シート!$C53</f>
        <v>0</v>
      </c>
      <c r="AG34">
        <f>入力シート!AP53</f>
        <v>0</v>
      </c>
      <c r="AH34">
        <f>入力シート!AQ53</f>
        <v>0</v>
      </c>
      <c r="AI34" t="str">
        <f t="shared" si="4"/>
        <v>00</v>
      </c>
      <c r="AJ34" s="6">
        <f>入力シート!$C53</f>
        <v>0</v>
      </c>
      <c r="AL34">
        <f>入力シート!AR53</f>
        <v>0</v>
      </c>
      <c r="AM34">
        <f>入力シート!AS53</f>
        <v>0</v>
      </c>
      <c r="AN34" t="str">
        <f t="shared" si="5"/>
        <v>00</v>
      </c>
      <c r="AO34" s="6">
        <f>入力シート!$C53</f>
        <v>0</v>
      </c>
      <c r="AQ34">
        <f>入力シート!AT53</f>
        <v>0</v>
      </c>
      <c r="AR34">
        <f>入力シート!AU53</f>
        <v>0</v>
      </c>
      <c r="AS34" t="str">
        <f t="shared" si="6"/>
        <v>00</v>
      </c>
      <c r="AT34" s="6">
        <f>入力シート!$C53</f>
        <v>0</v>
      </c>
    </row>
    <row r="35" spans="1:46" x14ac:dyDescent="0.2">
      <c r="A35">
        <f>入力シート!AD54</f>
        <v>0</v>
      </c>
      <c r="B35" s="6">
        <f>入力シート!$C54</f>
        <v>0</v>
      </c>
      <c r="D35">
        <f>入力シート!AE54</f>
        <v>0</v>
      </c>
      <c r="E35" s="6">
        <f>入力シート!$C54</f>
        <v>0</v>
      </c>
      <c r="G35">
        <f>入力シート!AF54</f>
        <v>0</v>
      </c>
      <c r="H35" s="6">
        <f>入力シート!$C54</f>
        <v>0</v>
      </c>
      <c r="J35">
        <f>入力シート!AG54</f>
        <v>0</v>
      </c>
      <c r="K35" s="6">
        <f>入力シート!$C54</f>
        <v>0</v>
      </c>
      <c r="M35">
        <f>入力シート!AH54</f>
        <v>0</v>
      </c>
      <c r="N35">
        <f>入力シート!AI54</f>
        <v>0</v>
      </c>
      <c r="O35" t="str">
        <f t="shared" si="0"/>
        <v>00</v>
      </c>
      <c r="P35" s="6">
        <f>入力シート!$C54</f>
        <v>0</v>
      </c>
      <c r="R35">
        <f>入力シート!AJ54</f>
        <v>0</v>
      </c>
      <c r="S35">
        <f>入力シート!AK54</f>
        <v>0</v>
      </c>
      <c r="T35" t="str">
        <f t="shared" si="1"/>
        <v>00</v>
      </c>
      <c r="U35" s="6">
        <f>入力シート!$C54</f>
        <v>0</v>
      </c>
      <c r="W35">
        <f>入力シート!AL54</f>
        <v>0</v>
      </c>
      <c r="X35">
        <f>入力シート!AM54</f>
        <v>0</v>
      </c>
      <c r="Y35" t="str">
        <f t="shared" si="2"/>
        <v>00</v>
      </c>
      <c r="Z35" s="6">
        <f>入力シート!$C54</f>
        <v>0</v>
      </c>
      <c r="AB35">
        <f>入力シート!AN54</f>
        <v>0</v>
      </c>
      <c r="AC35">
        <f>入力シート!AO54</f>
        <v>0</v>
      </c>
      <c r="AD35" t="str">
        <f t="shared" si="3"/>
        <v>00</v>
      </c>
      <c r="AE35" s="6">
        <f>入力シート!$C54</f>
        <v>0</v>
      </c>
      <c r="AG35">
        <f>入力シート!AP54</f>
        <v>0</v>
      </c>
      <c r="AH35">
        <f>入力シート!AQ54</f>
        <v>0</v>
      </c>
      <c r="AI35" t="str">
        <f t="shared" si="4"/>
        <v>00</v>
      </c>
      <c r="AJ35" s="6">
        <f>入力シート!$C54</f>
        <v>0</v>
      </c>
      <c r="AL35">
        <f>入力シート!AR54</f>
        <v>0</v>
      </c>
      <c r="AM35">
        <f>入力シート!AS54</f>
        <v>0</v>
      </c>
      <c r="AN35" t="str">
        <f t="shared" si="5"/>
        <v>00</v>
      </c>
      <c r="AO35" s="6">
        <f>入力シート!$C54</f>
        <v>0</v>
      </c>
      <c r="AQ35">
        <f>入力シート!AT54</f>
        <v>0</v>
      </c>
      <c r="AR35">
        <f>入力シート!AU54</f>
        <v>0</v>
      </c>
      <c r="AS35" t="str">
        <f t="shared" si="6"/>
        <v>00</v>
      </c>
      <c r="AT35" s="6">
        <f>入力シート!$C54</f>
        <v>0</v>
      </c>
    </row>
    <row r="36" spans="1:46" x14ac:dyDescent="0.2">
      <c r="A36">
        <f>入力シート!AD55</f>
        <v>0</v>
      </c>
      <c r="B36" s="6">
        <f>入力シート!$C55</f>
        <v>0</v>
      </c>
      <c r="D36">
        <f>入力シート!AE55</f>
        <v>0</v>
      </c>
      <c r="E36" s="6">
        <f>入力シート!$C55</f>
        <v>0</v>
      </c>
      <c r="G36">
        <f>入力シート!AF55</f>
        <v>0</v>
      </c>
      <c r="H36" s="6">
        <f>入力シート!$C55</f>
        <v>0</v>
      </c>
      <c r="J36">
        <f>入力シート!AG55</f>
        <v>0</v>
      </c>
      <c r="K36" s="6">
        <f>入力シート!$C55</f>
        <v>0</v>
      </c>
      <c r="M36">
        <f>入力シート!AH55</f>
        <v>0</v>
      </c>
      <c r="N36">
        <f>入力シート!AI55</f>
        <v>0</v>
      </c>
      <c r="O36" t="str">
        <f t="shared" si="0"/>
        <v>00</v>
      </c>
      <c r="P36" s="6">
        <f>入力シート!$C55</f>
        <v>0</v>
      </c>
      <c r="R36">
        <f>入力シート!AJ55</f>
        <v>0</v>
      </c>
      <c r="S36">
        <f>入力シート!AK55</f>
        <v>0</v>
      </c>
      <c r="T36" t="str">
        <f t="shared" si="1"/>
        <v>00</v>
      </c>
      <c r="U36" s="6">
        <f>入力シート!$C55</f>
        <v>0</v>
      </c>
      <c r="W36">
        <f>入力シート!AL55</f>
        <v>0</v>
      </c>
      <c r="X36">
        <f>入力シート!AM55</f>
        <v>0</v>
      </c>
      <c r="Y36" t="str">
        <f t="shared" si="2"/>
        <v>00</v>
      </c>
      <c r="Z36" s="6">
        <f>入力シート!$C55</f>
        <v>0</v>
      </c>
      <c r="AB36">
        <f>入力シート!AN55</f>
        <v>0</v>
      </c>
      <c r="AC36">
        <f>入力シート!AO55</f>
        <v>0</v>
      </c>
      <c r="AD36" t="str">
        <f t="shared" si="3"/>
        <v>00</v>
      </c>
      <c r="AE36" s="6">
        <f>入力シート!$C55</f>
        <v>0</v>
      </c>
      <c r="AG36">
        <f>入力シート!AP55</f>
        <v>0</v>
      </c>
      <c r="AH36">
        <f>入力シート!AQ55</f>
        <v>0</v>
      </c>
      <c r="AI36" t="str">
        <f t="shared" si="4"/>
        <v>00</v>
      </c>
      <c r="AJ36" s="6">
        <f>入力シート!$C55</f>
        <v>0</v>
      </c>
      <c r="AL36">
        <f>入力シート!AR55</f>
        <v>0</v>
      </c>
      <c r="AM36">
        <f>入力シート!AS55</f>
        <v>0</v>
      </c>
      <c r="AN36" t="str">
        <f t="shared" si="5"/>
        <v>00</v>
      </c>
      <c r="AO36" s="6">
        <f>入力シート!$C55</f>
        <v>0</v>
      </c>
      <c r="AQ36">
        <f>入力シート!AT55</f>
        <v>0</v>
      </c>
      <c r="AR36">
        <f>入力シート!AU55</f>
        <v>0</v>
      </c>
      <c r="AS36" t="str">
        <f t="shared" si="6"/>
        <v>00</v>
      </c>
      <c r="AT36" s="6">
        <f>入力シート!$C55</f>
        <v>0</v>
      </c>
    </row>
    <row r="37" spans="1:46" x14ac:dyDescent="0.2">
      <c r="A37">
        <f>入力シート!AD56</f>
        <v>0</v>
      </c>
      <c r="B37" s="6">
        <f>入力シート!$C56</f>
        <v>0</v>
      </c>
      <c r="D37">
        <f>入力シート!AE56</f>
        <v>0</v>
      </c>
      <c r="E37" s="6">
        <f>入力シート!$C56</f>
        <v>0</v>
      </c>
      <c r="G37">
        <f>入力シート!AF56</f>
        <v>0</v>
      </c>
      <c r="H37" s="6">
        <f>入力シート!$C56</f>
        <v>0</v>
      </c>
      <c r="J37">
        <f>入力シート!AG56</f>
        <v>0</v>
      </c>
      <c r="K37" s="6">
        <f>入力シート!$C56</f>
        <v>0</v>
      </c>
      <c r="M37">
        <f>入力シート!AH56</f>
        <v>0</v>
      </c>
      <c r="N37">
        <f>入力シート!AI56</f>
        <v>0</v>
      </c>
      <c r="O37" t="str">
        <f t="shared" si="0"/>
        <v>00</v>
      </c>
      <c r="P37" s="6">
        <f>入力シート!$C56</f>
        <v>0</v>
      </c>
      <c r="R37">
        <f>入力シート!AJ56</f>
        <v>0</v>
      </c>
      <c r="S37">
        <f>入力シート!AK56</f>
        <v>0</v>
      </c>
      <c r="T37" t="str">
        <f t="shared" si="1"/>
        <v>00</v>
      </c>
      <c r="U37" s="6">
        <f>入力シート!$C56</f>
        <v>0</v>
      </c>
      <c r="W37">
        <f>入力シート!AL56</f>
        <v>0</v>
      </c>
      <c r="X37">
        <f>入力シート!AM56</f>
        <v>0</v>
      </c>
      <c r="Y37" t="str">
        <f t="shared" si="2"/>
        <v>00</v>
      </c>
      <c r="Z37" s="6">
        <f>入力シート!$C56</f>
        <v>0</v>
      </c>
      <c r="AB37">
        <f>入力シート!AN56</f>
        <v>0</v>
      </c>
      <c r="AC37">
        <f>入力シート!AO56</f>
        <v>0</v>
      </c>
      <c r="AD37" t="str">
        <f t="shared" si="3"/>
        <v>00</v>
      </c>
      <c r="AE37" s="6">
        <f>入力シート!$C56</f>
        <v>0</v>
      </c>
      <c r="AG37">
        <f>入力シート!AP56</f>
        <v>0</v>
      </c>
      <c r="AH37">
        <f>入力シート!AQ56</f>
        <v>0</v>
      </c>
      <c r="AI37" t="str">
        <f t="shared" si="4"/>
        <v>00</v>
      </c>
      <c r="AJ37" s="6">
        <f>入力シート!$C56</f>
        <v>0</v>
      </c>
      <c r="AL37">
        <f>入力シート!AR56</f>
        <v>0</v>
      </c>
      <c r="AM37">
        <f>入力シート!AS56</f>
        <v>0</v>
      </c>
      <c r="AN37" t="str">
        <f t="shared" si="5"/>
        <v>00</v>
      </c>
      <c r="AO37" s="6">
        <f>入力シート!$C56</f>
        <v>0</v>
      </c>
      <c r="AQ37">
        <f>入力シート!AT56</f>
        <v>0</v>
      </c>
      <c r="AR37">
        <f>入力シート!AU56</f>
        <v>0</v>
      </c>
      <c r="AS37" t="str">
        <f t="shared" si="6"/>
        <v>00</v>
      </c>
      <c r="AT37" s="6">
        <f>入力シート!$C56</f>
        <v>0</v>
      </c>
    </row>
    <row r="38" spans="1:46" x14ac:dyDescent="0.2">
      <c r="A38">
        <f>入力シート!AD57</f>
        <v>0</v>
      </c>
      <c r="B38" s="6">
        <f>入力シート!$C57</f>
        <v>0</v>
      </c>
      <c r="D38">
        <f>入力シート!AE57</f>
        <v>0</v>
      </c>
      <c r="E38" s="6">
        <f>入力シート!$C57</f>
        <v>0</v>
      </c>
      <c r="G38">
        <f>入力シート!AF57</f>
        <v>0</v>
      </c>
      <c r="H38" s="6">
        <f>入力シート!$C57</f>
        <v>0</v>
      </c>
      <c r="J38">
        <f>入力シート!AG57</f>
        <v>0</v>
      </c>
      <c r="K38" s="6">
        <f>入力シート!$C57</f>
        <v>0</v>
      </c>
      <c r="M38">
        <f>入力シート!AH57</f>
        <v>0</v>
      </c>
      <c r="N38">
        <f>入力シート!AI57</f>
        <v>0</v>
      </c>
      <c r="O38" t="str">
        <f t="shared" si="0"/>
        <v>00</v>
      </c>
      <c r="P38" s="6">
        <f>入力シート!$C57</f>
        <v>0</v>
      </c>
      <c r="R38">
        <f>入力シート!AJ57</f>
        <v>0</v>
      </c>
      <c r="S38">
        <f>入力シート!AK57</f>
        <v>0</v>
      </c>
      <c r="T38" t="str">
        <f t="shared" si="1"/>
        <v>00</v>
      </c>
      <c r="U38" s="6">
        <f>入力シート!$C57</f>
        <v>0</v>
      </c>
      <c r="W38">
        <f>入力シート!AL57</f>
        <v>0</v>
      </c>
      <c r="X38">
        <f>入力シート!AM57</f>
        <v>0</v>
      </c>
      <c r="Y38" t="str">
        <f t="shared" si="2"/>
        <v>00</v>
      </c>
      <c r="Z38" s="6">
        <f>入力シート!$C57</f>
        <v>0</v>
      </c>
      <c r="AB38">
        <f>入力シート!AN57</f>
        <v>0</v>
      </c>
      <c r="AC38">
        <f>入力シート!AO57</f>
        <v>0</v>
      </c>
      <c r="AD38" t="str">
        <f t="shared" si="3"/>
        <v>00</v>
      </c>
      <c r="AE38" s="6">
        <f>入力シート!$C57</f>
        <v>0</v>
      </c>
      <c r="AG38">
        <f>入力シート!AP57</f>
        <v>0</v>
      </c>
      <c r="AH38">
        <f>入力シート!AQ57</f>
        <v>0</v>
      </c>
      <c r="AI38" t="str">
        <f t="shared" si="4"/>
        <v>00</v>
      </c>
      <c r="AJ38" s="6">
        <f>入力シート!$C57</f>
        <v>0</v>
      </c>
      <c r="AL38">
        <f>入力シート!AR57</f>
        <v>0</v>
      </c>
      <c r="AM38">
        <f>入力シート!AS57</f>
        <v>0</v>
      </c>
      <c r="AN38" t="str">
        <f t="shared" si="5"/>
        <v>00</v>
      </c>
      <c r="AO38" s="6">
        <f>入力シート!$C57</f>
        <v>0</v>
      </c>
      <c r="AQ38">
        <f>入力シート!AT57</f>
        <v>0</v>
      </c>
      <c r="AR38">
        <f>入力シート!AU57</f>
        <v>0</v>
      </c>
      <c r="AS38" t="str">
        <f t="shared" si="6"/>
        <v>00</v>
      </c>
      <c r="AT38" s="6">
        <f>入力シート!$C57</f>
        <v>0</v>
      </c>
    </row>
    <row r="39" spans="1:46" x14ac:dyDescent="0.2">
      <c r="A39">
        <f>入力シート!AD58</f>
        <v>0</v>
      </c>
      <c r="B39" s="6">
        <f>入力シート!$C58</f>
        <v>0</v>
      </c>
      <c r="D39">
        <f>入力シート!AE58</f>
        <v>0</v>
      </c>
      <c r="E39" s="6">
        <f>入力シート!$C58</f>
        <v>0</v>
      </c>
      <c r="G39">
        <f>入力シート!AF58</f>
        <v>0</v>
      </c>
      <c r="H39" s="6">
        <f>入力シート!$C58</f>
        <v>0</v>
      </c>
      <c r="J39">
        <f>入力シート!AG58</f>
        <v>0</v>
      </c>
      <c r="K39" s="6">
        <f>入力シート!$C58</f>
        <v>0</v>
      </c>
      <c r="M39">
        <f>入力シート!AH58</f>
        <v>0</v>
      </c>
      <c r="N39">
        <f>入力シート!AI58</f>
        <v>0</v>
      </c>
      <c r="O39" t="str">
        <f t="shared" si="0"/>
        <v>00</v>
      </c>
      <c r="P39" s="6">
        <f>入力シート!$C58</f>
        <v>0</v>
      </c>
      <c r="R39">
        <f>入力シート!AJ58</f>
        <v>0</v>
      </c>
      <c r="S39">
        <f>入力シート!AK58</f>
        <v>0</v>
      </c>
      <c r="T39" t="str">
        <f t="shared" si="1"/>
        <v>00</v>
      </c>
      <c r="U39" s="6">
        <f>入力シート!$C58</f>
        <v>0</v>
      </c>
      <c r="W39">
        <f>入力シート!AL58</f>
        <v>0</v>
      </c>
      <c r="X39">
        <f>入力シート!AM58</f>
        <v>0</v>
      </c>
      <c r="Y39" t="str">
        <f t="shared" si="2"/>
        <v>00</v>
      </c>
      <c r="Z39" s="6">
        <f>入力シート!$C58</f>
        <v>0</v>
      </c>
      <c r="AB39">
        <f>入力シート!AN58</f>
        <v>0</v>
      </c>
      <c r="AC39">
        <f>入力シート!AO58</f>
        <v>0</v>
      </c>
      <c r="AD39" t="str">
        <f t="shared" si="3"/>
        <v>00</v>
      </c>
      <c r="AE39" s="6">
        <f>入力シート!$C58</f>
        <v>0</v>
      </c>
      <c r="AG39">
        <f>入力シート!AP58</f>
        <v>0</v>
      </c>
      <c r="AH39">
        <f>入力シート!AQ58</f>
        <v>0</v>
      </c>
      <c r="AI39" t="str">
        <f t="shared" si="4"/>
        <v>00</v>
      </c>
      <c r="AJ39" s="6">
        <f>入力シート!$C58</f>
        <v>0</v>
      </c>
      <c r="AL39">
        <f>入力シート!AR58</f>
        <v>0</v>
      </c>
      <c r="AM39">
        <f>入力シート!AS58</f>
        <v>0</v>
      </c>
      <c r="AN39" t="str">
        <f t="shared" si="5"/>
        <v>00</v>
      </c>
      <c r="AO39" s="6">
        <f>入力シート!$C58</f>
        <v>0</v>
      </c>
      <c r="AQ39">
        <f>入力シート!AT58</f>
        <v>0</v>
      </c>
      <c r="AR39">
        <f>入力シート!AU58</f>
        <v>0</v>
      </c>
      <c r="AS39" t="str">
        <f t="shared" si="6"/>
        <v>00</v>
      </c>
      <c r="AT39" s="6">
        <f>入力シート!$C58</f>
        <v>0</v>
      </c>
    </row>
    <row r="40" spans="1:46" x14ac:dyDescent="0.2">
      <c r="A40">
        <f>入力シート!AD59</f>
        <v>0</v>
      </c>
      <c r="B40" s="6">
        <f>入力シート!$C59</f>
        <v>0</v>
      </c>
      <c r="D40">
        <f>入力シート!AE59</f>
        <v>0</v>
      </c>
      <c r="E40" s="6">
        <f>入力シート!$C59</f>
        <v>0</v>
      </c>
      <c r="G40">
        <f>入力シート!AF59</f>
        <v>0</v>
      </c>
      <c r="H40" s="6">
        <f>入力シート!$C59</f>
        <v>0</v>
      </c>
      <c r="J40">
        <f>入力シート!AG59</f>
        <v>0</v>
      </c>
      <c r="K40" s="6">
        <f>入力シート!$C59</f>
        <v>0</v>
      </c>
      <c r="M40">
        <f>入力シート!AH59</f>
        <v>0</v>
      </c>
      <c r="N40">
        <f>入力シート!AI59</f>
        <v>0</v>
      </c>
      <c r="O40" t="str">
        <f t="shared" si="0"/>
        <v>00</v>
      </c>
      <c r="P40" s="6">
        <f>入力シート!$C59</f>
        <v>0</v>
      </c>
      <c r="R40">
        <f>入力シート!AJ59</f>
        <v>0</v>
      </c>
      <c r="S40">
        <f>入力シート!AK59</f>
        <v>0</v>
      </c>
      <c r="T40" t="str">
        <f t="shared" si="1"/>
        <v>00</v>
      </c>
      <c r="U40" s="6">
        <f>入力シート!$C59</f>
        <v>0</v>
      </c>
      <c r="W40">
        <f>入力シート!AL59</f>
        <v>0</v>
      </c>
      <c r="X40">
        <f>入力シート!AM59</f>
        <v>0</v>
      </c>
      <c r="Y40" t="str">
        <f t="shared" si="2"/>
        <v>00</v>
      </c>
      <c r="Z40" s="6">
        <f>入力シート!$C59</f>
        <v>0</v>
      </c>
      <c r="AB40">
        <f>入力シート!AN59</f>
        <v>0</v>
      </c>
      <c r="AC40">
        <f>入力シート!AO59</f>
        <v>0</v>
      </c>
      <c r="AD40" t="str">
        <f t="shared" si="3"/>
        <v>00</v>
      </c>
      <c r="AE40" s="6">
        <f>入力シート!$C59</f>
        <v>0</v>
      </c>
      <c r="AG40">
        <f>入力シート!AP59</f>
        <v>0</v>
      </c>
      <c r="AH40">
        <f>入力シート!AQ59</f>
        <v>0</v>
      </c>
      <c r="AI40" t="str">
        <f t="shared" si="4"/>
        <v>00</v>
      </c>
      <c r="AJ40" s="6">
        <f>入力シート!$C59</f>
        <v>0</v>
      </c>
      <c r="AL40">
        <f>入力シート!AR59</f>
        <v>0</v>
      </c>
      <c r="AM40">
        <f>入力シート!AS59</f>
        <v>0</v>
      </c>
      <c r="AN40" t="str">
        <f t="shared" si="5"/>
        <v>00</v>
      </c>
      <c r="AO40" s="6">
        <f>入力シート!$C59</f>
        <v>0</v>
      </c>
      <c r="AQ40">
        <f>入力シート!AT59</f>
        <v>0</v>
      </c>
      <c r="AR40">
        <f>入力シート!AU59</f>
        <v>0</v>
      </c>
      <c r="AS40" t="str">
        <f t="shared" si="6"/>
        <v>00</v>
      </c>
      <c r="AT40" s="6">
        <f>入力シート!$C59</f>
        <v>0</v>
      </c>
    </row>
    <row r="41" spans="1:46" x14ac:dyDescent="0.2">
      <c r="A41">
        <f>入力シート!AD60</f>
        <v>0</v>
      </c>
      <c r="B41" s="6">
        <f>入力シート!$C60</f>
        <v>0</v>
      </c>
      <c r="D41">
        <f>入力シート!AE60</f>
        <v>0</v>
      </c>
      <c r="E41" s="6">
        <f>入力シート!$C60</f>
        <v>0</v>
      </c>
      <c r="G41">
        <f>入力シート!AF60</f>
        <v>0</v>
      </c>
      <c r="H41" s="6">
        <f>入力シート!$C60</f>
        <v>0</v>
      </c>
      <c r="J41">
        <f>入力シート!AG60</f>
        <v>0</v>
      </c>
      <c r="K41" s="6">
        <f>入力シート!$C60</f>
        <v>0</v>
      </c>
      <c r="M41">
        <f>入力シート!AH60</f>
        <v>0</v>
      </c>
      <c r="N41">
        <f>入力シート!AI60</f>
        <v>0</v>
      </c>
      <c r="O41" t="str">
        <f t="shared" si="0"/>
        <v>00</v>
      </c>
      <c r="P41" s="6">
        <f>入力シート!$C60</f>
        <v>0</v>
      </c>
      <c r="R41">
        <f>入力シート!AJ60</f>
        <v>0</v>
      </c>
      <c r="S41">
        <f>入力シート!AK60</f>
        <v>0</v>
      </c>
      <c r="T41" t="str">
        <f t="shared" si="1"/>
        <v>00</v>
      </c>
      <c r="U41" s="6">
        <f>入力シート!$C60</f>
        <v>0</v>
      </c>
      <c r="W41">
        <f>入力シート!AL60</f>
        <v>0</v>
      </c>
      <c r="X41">
        <f>入力シート!AM60</f>
        <v>0</v>
      </c>
      <c r="Y41" t="str">
        <f t="shared" si="2"/>
        <v>00</v>
      </c>
      <c r="Z41" s="6">
        <f>入力シート!$C60</f>
        <v>0</v>
      </c>
      <c r="AB41">
        <f>入力シート!AN60</f>
        <v>0</v>
      </c>
      <c r="AC41">
        <f>入力シート!AO60</f>
        <v>0</v>
      </c>
      <c r="AD41" t="str">
        <f t="shared" si="3"/>
        <v>00</v>
      </c>
      <c r="AE41" s="6">
        <f>入力シート!$C60</f>
        <v>0</v>
      </c>
      <c r="AG41">
        <f>入力シート!AP60</f>
        <v>0</v>
      </c>
      <c r="AH41">
        <f>入力シート!AQ60</f>
        <v>0</v>
      </c>
      <c r="AI41" t="str">
        <f t="shared" si="4"/>
        <v>00</v>
      </c>
      <c r="AJ41" s="6">
        <f>入力シート!$C60</f>
        <v>0</v>
      </c>
      <c r="AL41">
        <f>入力シート!AR60</f>
        <v>0</v>
      </c>
      <c r="AM41">
        <f>入力シート!AS60</f>
        <v>0</v>
      </c>
      <c r="AN41" t="str">
        <f t="shared" si="5"/>
        <v>00</v>
      </c>
      <c r="AO41" s="6">
        <f>入力シート!$C60</f>
        <v>0</v>
      </c>
      <c r="AQ41">
        <f>入力シート!AT60</f>
        <v>0</v>
      </c>
      <c r="AR41">
        <f>入力シート!AU60</f>
        <v>0</v>
      </c>
      <c r="AS41" t="str">
        <f t="shared" si="6"/>
        <v>00</v>
      </c>
      <c r="AT41" s="6">
        <f>入力シート!$C60</f>
        <v>0</v>
      </c>
    </row>
    <row r="42" spans="1:46" x14ac:dyDescent="0.2">
      <c r="A42">
        <f>入力シート!AD61</f>
        <v>0</v>
      </c>
      <c r="B42" s="6">
        <f>入力シート!$C61</f>
        <v>0</v>
      </c>
      <c r="D42">
        <f>入力シート!AE61</f>
        <v>0</v>
      </c>
      <c r="E42" s="6">
        <f>入力シート!$C61</f>
        <v>0</v>
      </c>
      <c r="G42">
        <f>入力シート!AF61</f>
        <v>0</v>
      </c>
      <c r="H42" s="6">
        <f>入力シート!$C61</f>
        <v>0</v>
      </c>
      <c r="J42">
        <f>入力シート!AG61</f>
        <v>0</v>
      </c>
      <c r="K42" s="6">
        <f>入力シート!$C61</f>
        <v>0</v>
      </c>
      <c r="M42">
        <f>入力シート!AH61</f>
        <v>0</v>
      </c>
      <c r="N42">
        <f>入力シート!AI61</f>
        <v>0</v>
      </c>
      <c r="O42" t="str">
        <f t="shared" si="0"/>
        <v>00</v>
      </c>
      <c r="P42" s="6">
        <f>入力シート!$C61</f>
        <v>0</v>
      </c>
      <c r="R42">
        <f>入力シート!AJ61</f>
        <v>0</v>
      </c>
      <c r="S42">
        <f>入力シート!AK61</f>
        <v>0</v>
      </c>
      <c r="T42" t="str">
        <f t="shared" si="1"/>
        <v>00</v>
      </c>
      <c r="U42" s="6">
        <f>入力シート!$C61</f>
        <v>0</v>
      </c>
      <c r="W42">
        <f>入力シート!AL61</f>
        <v>0</v>
      </c>
      <c r="X42">
        <f>入力シート!AM61</f>
        <v>0</v>
      </c>
      <c r="Y42" t="str">
        <f t="shared" si="2"/>
        <v>00</v>
      </c>
      <c r="Z42" s="6">
        <f>入力シート!$C61</f>
        <v>0</v>
      </c>
      <c r="AB42">
        <f>入力シート!AN61</f>
        <v>0</v>
      </c>
      <c r="AC42">
        <f>入力シート!AO61</f>
        <v>0</v>
      </c>
      <c r="AD42" t="str">
        <f t="shared" si="3"/>
        <v>00</v>
      </c>
      <c r="AE42" s="6">
        <f>入力シート!$C61</f>
        <v>0</v>
      </c>
      <c r="AG42">
        <f>入力シート!AP61</f>
        <v>0</v>
      </c>
      <c r="AH42">
        <f>入力シート!AQ61</f>
        <v>0</v>
      </c>
      <c r="AI42" t="str">
        <f t="shared" si="4"/>
        <v>00</v>
      </c>
      <c r="AJ42" s="6">
        <f>入力シート!$C61</f>
        <v>0</v>
      </c>
      <c r="AL42">
        <f>入力シート!AR61</f>
        <v>0</v>
      </c>
      <c r="AM42">
        <f>入力シート!AS61</f>
        <v>0</v>
      </c>
      <c r="AN42" t="str">
        <f t="shared" si="5"/>
        <v>00</v>
      </c>
      <c r="AO42" s="6">
        <f>入力シート!$C61</f>
        <v>0</v>
      </c>
      <c r="AQ42">
        <f>入力シート!AT61</f>
        <v>0</v>
      </c>
      <c r="AR42">
        <f>入力シート!AU61</f>
        <v>0</v>
      </c>
      <c r="AS42" t="str">
        <f t="shared" si="6"/>
        <v>00</v>
      </c>
      <c r="AT42" s="6">
        <f>入力シート!$C61</f>
        <v>0</v>
      </c>
    </row>
  </sheetData>
  <phoneticPr fontId="3"/>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入力マニュアル</vt:lpstr>
      <vt:lpstr>入力シート</vt:lpstr>
      <vt:lpstr>確認シート（印刷版）</vt:lpstr>
      <vt:lpstr>TECHシート</vt:lpstr>
      <vt:lpstr>FREEシート</vt:lpstr>
      <vt:lpstr>WORK</vt:lpstr>
      <vt:lpstr>FREEシート!Print_Area</vt:lpstr>
      <vt:lpstr>'確認シート（印刷版）'!Print_Area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雪吹 誠</dc:creator>
  <cp:lastModifiedBy>紅葉 大野</cp:lastModifiedBy>
  <cp:lastPrinted>2024-05-12T17:11:10Z</cp:lastPrinted>
  <dcterms:created xsi:type="dcterms:W3CDTF">2005-12-30T16:46:49Z</dcterms:created>
  <dcterms:modified xsi:type="dcterms:W3CDTF">2025-05-07T13:33:01Z</dcterms:modified>
</cp:coreProperties>
</file>