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ate1904="1" codeName="ThisWorkbook" defaultThemeVersion="124226"/>
  <mc:AlternateContent xmlns:mc="http://schemas.openxmlformats.org/markup-compatibility/2006">
    <mc:Choice Requires="x15">
      <x15ac:absPath xmlns:x15ac="http://schemas.microsoft.com/office/spreadsheetml/2010/11/ac" url="C:\z_kunika_file\synchro\b_都水協関係\10_東京都ASマスターズルーティン大会\東京都　ASマスターズルーティン大会2024\entry format\"/>
    </mc:Choice>
  </mc:AlternateContent>
  <xr:revisionPtr revIDLastSave="0" documentId="8_{523243F9-BE34-49CA-BCB5-3A9D32B0DA4C}" xr6:coauthVersionLast="47" xr6:coauthVersionMax="47" xr10:uidLastSave="{00000000-0000-0000-0000-000000000000}"/>
  <bookViews>
    <workbookView xWindow="-110" yWindow="-110" windowWidth="19420" windowHeight="11500" tabRatio="689" xr2:uid="{00000000-000D-0000-FFFF-FFFF00000000}"/>
  </bookViews>
  <sheets>
    <sheet name="入力マニュアル" sheetId="7" r:id="rId1"/>
    <sheet name="入力シート" sheetId="1" r:id="rId2"/>
    <sheet name="確認シート（印刷版）" sheetId="5" r:id="rId3"/>
    <sheet name="FPシート（３名以下）" sheetId="18" r:id="rId4"/>
    <sheet name="FPシート（団体）" sheetId="19" r:id="rId5"/>
    <sheet name="WORK" sheetId="12" state="hidden" r:id="rId6"/>
    <sheet name="参考）年齢区分" sheetId="17" state="hidden" r:id="rId7"/>
    <sheet name="リスト" sheetId="10" state="hidden" r:id="rId8"/>
  </sheets>
  <definedNames>
    <definedName name="_xlnm.Print_Area" localSheetId="3">'FPシート（３名以下）'!$A$1:$N$33</definedName>
    <definedName name="_xlnm.Print_Area" localSheetId="4">'FPシート（団体）'!$A$1:$O$33</definedName>
    <definedName name="_xlnm.Print_Area" localSheetId="2">'確認シート（印刷版）'!$A$1:$EN$62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19" l="1"/>
  <c r="M12" i="18"/>
  <c r="AB24" i="1"/>
  <c r="AK5" i="12"/>
  <c r="AG3" i="12"/>
  <c r="AH3" i="12"/>
  <c r="AI3" i="12"/>
  <c r="AG4" i="12"/>
  <c r="AH4" i="12"/>
  <c r="AI4" i="12"/>
  <c r="AG5" i="12"/>
  <c r="AH5" i="12"/>
  <c r="AI5" i="12"/>
  <c r="AG6" i="12"/>
  <c r="AH6" i="12"/>
  <c r="AI6" i="12"/>
  <c r="AG7" i="12"/>
  <c r="AH7" i="12"/>
  <c r="AI7" i="12"/>
  <c r="AG8" i="12"/>
  <c r="AH8" i="12"/>
  <c r="AI8" i="12"/>
  <c r="AG9" i="12"/>
  <c r="AH9" i="12"/>
  <c r="AI9" i="12"/>
  <c r="AG10" i="12"/>
  <c r="AH10" i="12"/>
  <c r="AI10" i="12"/>
  <c r="AG11" i="12"/>
  <c r="AH11" i="12"/>
  <c r="AI11" i="12"/>
  <c r="AG12" i="12"/>
  <c r="AH12" i="12"/>
  <c r="AI12" i="12"/>
  <c r="AG13" i="12"/>
  <c r="AH13" i="12"/>
  <c r="AI13" i="12"/>
  <c r="EA21" i="5"/>
  <c r="AB25" i="1"/>
  <c r="AK6" i="12"/>
  <c r="EA22" i="5"/>
  <c r="AB26" i="1"/>
  <c r="AK7" i="12"/>
  <c r="EA23" i="5"/>
  <c r="AB27" i="1"/>
  <c r="AK8" i="12"/>
  <c r="EA24" i="5"/>
  <c r="AB28" i="1"/>
  <c r="AK9" i="12"/>
  <c r="EA25" i="5"/>
  <c r="AB29" i="1"/>
  <c r="AK10" i="12"/>
  <c r="EA26" i="5"/>
  <c r="AB30" i="1"/>
  <c r="AK11" i="12"/>
  <c r="EA27" i="5"/>
  <c r="AB31" i="1"/>
  <c r="AK12" i="12"/>
  <c r="EA28" i="5"/>
  <c r="EA29" i="5"/>
  <c r="EA30" i="5"/>
  <c r="EA31" i="5"/>
  <c r="EA32" i="5"/>
  <c r="EA33" i="5"/>
  <c r="EA34" i="5"/>
  <c r="EA35" i="5"/>
  <c r="EA36" i="5"/>
  <c r="EA37" i="5"/>
  <c r="EA38" i="5"/>
  <c r="EA39" i="5"/>
  <c r="EA40" i="5"/>
  <c r="EA41" i="5"/>
  <c r="EA42" i="5"/>
  <c r="EA43" i="5"/>
  <c r="EA44" i="5"/>
  <c r="EA45" i="5"/>
  <c r="EA46" i="5"/>
  <c r="EA47" i="5"/>
  <c r="EA48" i="5"/>
  <c r="EA49" i="5"/>
  <c r="EA50" i="5"/>
  <c r="EA51" i="5"/>
  <c r="EA52" i="5"/>
  <c r="EA53" i="5"/>
  <c r="EA54" i="5"/>
  <c r="EA55" i="5"/>
  <c r="EA56" i="5"/>
  <c r="EA57" i="5"/>
  <c r="EA58" i="5"/>
  <c r="EA59" i="5"/>
  <c r="EA60" i="5"/>
  <c r="EB22" i="5"/>
  <c r="AE8" i="12"/>
  <c r="AA3" i="12"/>
  <c r="AB3" i="12"/>
  <c r="AC3" i="12"/>
  <c r="AA4" i="12"/>
  <c r="AB4" i="12"/>
  <c r="AC4" i="12"/>
  <c r="AA5" i="12"/>
  <c r="AB5" i="12"/>
  <c r="AC5" i="12"/>
  <c r="AA6" i="12"/>
  <c r="AB6" i="12"/>
  <c r="AC6" i="12"/>
  <c r="AA7" i="12"/>
  <c r="AB7" i="12"/>
  <c r="AC7" i="12"/>
  <c r="AA8" i="12"/>
  <c r="AB8" i="12"/>
  <c r="AC8" i="12"/>
  <c r="AA9" i="12"/>
  <c r="AB9" i="12"/>
  <c r="AC9" i="12"/>
  <c r="AA10" i="12"/>
  <c r="AB10" i="12"/>
  <c r="AC10" i="12"/>
  <c r="AA11" i="12"/>
  <c r="AB11" i="12"/>
  <c r="AC11" i="12"/>
  <c r="AA12" i="12"/>
  <c r="AB12" i="12"/>
  <c r="AC12" i="12"/>
  <c r="AA13" i="12"/>
  <c r="AB13" i="12"/>
  <c r="AC13" i="12"/>
  <c r="DP21" i="5"/>
  <c r="AE9" i="12"/>
  <c r="DP22" i="5"/>
  <c r="AE10" i="12"/>
  <c r="DP23" i="5"/>
  <c r="AE11" i="12"/>
  <c r="DP24" i="5"/>
  <c r="AE12" i="12"/>
  <c r="DP25" i="5"/>
  <c r="DP26" i="5"/>
  <c r="DP27" i="5"/>
  <c r="DP28" i="5"/>
  <c r="DP29" i="5"/>
  <c r="DP30" i="5"/>
  <c r="DP31" i="5"/>
  <c r="DP32" i="5"/>
  <c r="DP33" i="5"/>
  <c r="DP34" i="5"/>
  <c r="DP35" i="5"/>
  <c r="DP36" i="5"/>
  <c r="DP37" i="5"/>
  <c r="DP38" i="5"/>
  <c r="DP39" i="5"/>
  <c r="DP40" i="5"/>
  <c r="DP41" i="5"/>
  <c r="DP42" i="5"/>
  <c r="DP43" i="5"/>
  <c r="DP44" i="5"/>
  <c r="DP45" i="5"/>
  <c r="DP46" i="5"/>
  <c r="DP47" i="5"/>
  <c r="DP48" i="5"/>
  <c r="DP49" i="5"/>
  <c r="DP50" i="5"/>
  <c r="DP51" i="5"/>
  <c r="DP52" i="5"/>
  <c r="DP53" i="5"/>
  <c r="DP54" i="5"/>
  <c r="DP55" i="5"/>
  <c r="DP56" i="5"/>
  <c r="DP57" i="5"/>
  <c r="DP58" i="5"/>
  <c r="DP59" i="5"/>
  <c r="DP60" i="5"/>
  <c r="DQ22" i="5"/>
  <c r="AB22" i="1"/>
  <c r="Y3" i="12"/>
  <c r="T3" i="12"/>
  <c r="U3" i="12"/>
  <c r="V3" i="12"/>
  <c r="T4" i="12"/>
  <c r="U4" i="12"/>
  <c r="V4" i="12"/>
  <c r="T5" i="12"/>
  <c r="U5" i="12"/>
  <c r="V5" i="12"/>
  <c r="T6" i="12"/>
  <c r="U6" i="12"/>
  <c r="V6" i="12"/>
  <c r="X3" i="12"/>
  <c r="X4" i="12"/>
  <c r="X5" i="12"/>
  <c r="X6" i="12"/>
  <c r="T7" i="12"/>
  <c r="U7" i="12"/>
  <c r="V7" i="12"/>
  <c r="X7" i="12"/>
  <c r="T8" i="12"/>
  <c r="U8" i="12"/>
  <c r="V8" i="12"/>
  <c r="X8" i="12"/>
  <c r="T9" i="12"/>
  <c r="U9" i="12"/>
  <c r="V9" i="12"/>
  <c r="X9" i="12"/>
  <c r="T10" i="12"/>
  <c r="U10" i="12"/>
  <c r="V10" i="12"/>
  <c r="X10" i="12"/>
  <c r="T11" i="12"/>
  <c r="U11" i="12"/>
  <c r="V11" i="12"/>
  <c r="X11" i="12"/>
  <c r="T12" i="12"/>
  <c r="U12" i="12"/>
  <c r="V12" i="12"/>
  <c r="X12" i="12"/>
  <c r="T13" i="12"/>
  <c r="U13" i="12"/>
  <c r="V13" i="12"/>
  <c r="X13" i="12"/>
  <c r="DE21" i="5"/>
  <c r="AB23" i="1"/>
  <c r="Y4" i="12"/>
  <c r="DE22" i="5"/>
  <c r="Y5" i="12"/>
  <c r="DE23" i="5"/>
  <c r="Y6" i="12"/>
  <c r="DE24" i="5"/>
  <c r="Y7" i="12"/>
  <c r="DE25" i="5"/>
  <c r="DE26" i="5"/>
  <c r="DE27" i="5"/>
  <c r="DE28" i="5"/>
  <c r="DE29" i="5"/>
  <c r="DE30" i="5"/>
  <c r="DE31" i="5"/>
  <c r="DE32" i="5"/>
  <c r="DE33" i="5"/>
  <c r="DE34" i="5"/>
  <c r="DE35" i="5"/>
  <c r="DE36" i="5"/>
  <c r="DE37" i="5"/>
  <c r="DE38" i="5"/>
  <c r="DE39" i="5"/>
  <c r="DE40" i="5"/>
  <c r="DE41" i="5"/>
  <c r="DE42" i="5"/>
  <c r="DE43" i="5"/>
  <c r="DE44" i="5"/>
  <c r="DE45" i="5"/>
  <c r="DE46" i="5"/>
  <c r="DE47" i="5"/>
  <c r="DE48" i="5"/>
  <c r="DE49" i="5"/>
  <c r="DE50" i="5"/>
  <c r="DE51" i="5"/>
  <c r="DE52" i="5"/>
  <c r="DE53" i="5"/>
  <c r="DE54" i="5"/>
  <c r="DE55" i="5"/>
  <c r="DE56" i="5"/>
  <c r="DE57" i="5"/>
  <c r="DE58" i="5"/>
  <c r="DE59" i="5"/>
  <c r="DE60" i="5"/>
  <c r="DF22" i="5"/>
  <c r="K3" i="12"/>
  <c r="F3" i="12"/>
  <c r="G3" i="12"/>
  <c r="H3" i="12"/>
  <c r="F4" i="12"/>
  <c r="G4" i="12"/>
  <c r="H4" i="12"/>
  <c r="F5" i="12"/>
  <c r="G5" i="12"/>
  <c r="H5" i="12"/>
  <c r="F6" i="12"/>
  <c r="G6" i="12"/>
  <c r="H6" i="12"/>
  <c r="J3" i="12"/>
  <c r="J4" i="12"/>
  <c r="J5" i="12"/>
  <c r="J6" i="12"/>
  <c r="F7" i="12"/>
  <c r="G7" i="12"/>
  <c r="H7" i="12"/>
  <c r="J7" i="12"/>
  <c r="F8" i="12"/>
  <c r="G8" i="12"/>
  <c r="H8" i="12"/>
  <c r="J8" i="12"/>
  <c r="F9" i="12"/>
  <c r="G9" i="12"/>
  <c r="H9" i="12"/>
  <c r="J9" i="12"/>
  <c r="F10" i="12"/>
  <c r="G10" i="12"/>
  <c r="H10" i="12"/>
  <c r="J10" i="12"/>
  <c r="F11" i="12"/>
  <c r="G11" i="12"/>
  <c r="H11" i="12"/>
  <c r="J11" i="12"/>
  <c r="F12" i="12"/>
  <c r="G12" i="12"/>
  <c r="H12" i="12"/>
  <c r="J12" i="12"/>
  <c r="F13" i="12"/>
  <c r="G13" i="12"/>
  <c r="H13" i="12"/>
  <c r="J13" i="12"/>
  <c r="CI21" i="5"/>
  <c r="K4" i="12"/>
  <c r="CI22" i="5"/>
  <c r="CJ22" i="5"/>
  <c r="I3" i="12"/>
  <c r="CB21" i="5"/>
  <c r="B3" i="12"/>
  <c r="A3" i="12"/>
  <c r="A4" i="12"/>
  <c r="A5" i="12"/>
  <c r="A6" i="12"/>
  <c r="A7" i="12"/>
  <c r="A8" i="12"/>
  <c r="A9" i="12"/>
  <c r="A10" i="12"/>
  <c r="A11" i="12"/>
  <c r="A12" i="12"/>
  <c r="A13" i="12"/>
  <c r="BR21" i="5"/>
  <c r="AX23" i="5"/>
  <c r="AX24" i="5"/>
  <c r="AX25" i="5"/>
  <c r="AX26" i="5"/>
  <c r="AX27" i="5"/>
  <c r="AX28" i="5"/>
  <c r="AX29" i="5"/>
  <c r="AX30" i="5"/>
  <c r="AX31" i="5"/>
  <c r="AX32" i="5"/>
  <c r="AX33" i="5"/>
  <c r="BD23" i="5"/>
  <c r="BD24" i="5"/>
  <c r="BD25" i="5"/>
  <c r="BD26" i="5"/>
  <c r="BD27" i="5"/>
  <c r="BD28" i="5"/>
  <c r="BD29" i="5"/>
  <c r="BD30" i="5"/>
  <c r="BD31" i="5"/>
  <c r="BD32" i="5"/>
  <c r="BD33" i="5"/>
  <c r="BJ23" i="5"/>
  <c r="BJ24" i="5"/>
  <c r="BJ25" i="5"/>
  <c r="BJ26" i="5"/>
  <c r="BJ27" i="5"/>
  <c r="BJ28" i="5"/>
  <c r="BJ29" i="5"/>
  <c r="BJ30" i="5"/>
  <c r="BJ31" i="5"/>
  <c r="BJ32" i="5"/>
  <c r="BJ33" i="5"/>
  <c r="CV13" i="5"/>
  <c r="DA13" i="5"/>
  <c r="AP23" i="5"/>
  <c r="AP24" i="5"/>
  <c r="AP25" i="5"/>
  <c r="AP26" i="5"/>
  <c r="AP27" i="5"/>
  <c r="AP28" i="5"/>
  <c r="AP29" i="5"/>
  <c r="AP30" i="5"/>
  <c r="AP31" i="5"/>
  <c r="AP32" i="5"/>
  <c r="AP33" i="5"/>
  <c r="CV11" i="5"/>
  <c r="DA11" i="5"/>
  <c r="AJ23" i="5"/>
  <c r="AJ24" i="5"/>
  <c r="AJ25" i="5"/>
  <c r="AJ26" i="5"/>
  <c r="AJ27" i="5"/>
  <c r="AJ28" i="5"/>
  <c r="AJ29" i="5"/>
  <c r="AJ30" i="5"/>
  <c r="AJ31" i="5"/>
  <c r="AJ32" i="5"/>
  <c r="AJ33" i="5"/>
  <c r="CV9" i="5"/>
  <c r="DA9" i="5"/>
  <c r="AF23" i="5"/>
  <c r="AF24" i="5"/>
  <c r="AF25" i="5"/>
  <c r="AF26" i="5"/>
  <c r="AF27" i="5"/>
  <c r="AF28" i="5"/>
  <c r="AF29" i="5"/>
  <c r="AF30" i="5"/>
  <c r="AF31" i="5"/>
  <c r="AF32" i="5"/>
  <c r="AF33" i="5"/>
  <c r="CV7" i="5"/>
  <c r="DA7" i="5"/>
  <c r="DA15" i="5"/>
  <c r="CV15" i="5"/>
  <c r="CP7" i="5"/>
  <c r="AL23" i="5"/>
  <c r="AL24" i="5"/>
  <c r="AL25" i="5"/>
  <c r="AL26" i="5"/>
  <c r="AL27" i="5"/>
  <c r="AL28" i="5"/>
  <c r="AL29" i="5"/>
  <c r="AL30" i="5"/>
  <c r="AL31" i="5"/>
  <c r="AL32" i="5"/>
  <c r="AL33" i="5"/>
  <c r="CP9" i="5"/>
  <c r="AR23" i="5"/>
  <c r="AR24" i="5"/>
  <c r="AR25" i="5"/>
  <c r="AR26" i="5"/>
  <c r="AR27" i="5"/>
  <c r="AR28" i="5"/>
  <c r="AR29" i="5"/>
  <c r="AR30" i="5"/>
  <c r="AR31" i="5"/>
  <c r="AR32" i="5"/>
  <c r="AR33" i="5"/>
  <c r="CP11" i="5"/>
  <c r="CP13" i="5"/>
  <c r="CP15" i="5"/>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F14" i="12"/>
  <c r="G14" i="12"/>
  <c r="H14" i="12"/>
  <c r="F15" i="12"/>
  <c r="G15" i="12"/>
  <c r="H15" i="12"/>
  <c r="F16" i="12"/>
  <c r="G16" i="12"/>
  <c r="H16" i="12"/>
  <c r="F17" i="12"/>
  <c r="G17" i="12"/>
  <c r="H17" i="12"/>
  <c r="F18" i="12"/>
  <c r="G18" i="12"/>
  <c r="H18" i="12"/>
  <c r="F19" i="12"/>
  <c r="G19" i="12"/>
  <c r="H19" i="12"/>
  <c r="F20" i="12"/>
  <c r="G20" i="12"/>
  <c r="H20" i="12"/>
  <c r="F21" i="12"/>
  <c r="G21" i="12"/>
  <c r="H21" i="12"/>
  <c r="F22" i="12"/>
  <c r="G22" i="12"/>
  <c r="H22" i="12"/>
  <c r="K7" i="12"/>
  <c r="F23" i="12"/>
  <c r="G23" i="12"/>
  <c r="H23" i="12"/>
  <c r="F24" i="12"/>
  <c r="G24" i="12"/>
  <c r="H24" i="12"/>
  <c r="F25" i="12"/>
  <c r="G25" i="12"/>
  <c r="H25" i="12"/>
  <c r="F26" i="12"/>
  <c r="G26" i="12"/>
  <c r="H26" i="12"/>
  <c r="F27" i="12"/>
  <c r="G27" i="12"/>
  <c r="H27" i="12"/>
  <c r="F28" i="12"/>
  <c r="G28" i="12"/>
  <c r="H28" i="12"/>
  <c r="I4" i="12"/>
  <c r="I5" i="12"/>
  <c r="K5" i="12"/>
  <c r="I6" i="12"/>
  <c r="K6" i="12"/>
  <c r="I7" i="12"/>
  <c r="I8" i="12"/>
  <c r="K8" i="12"/>
  <c r="I9" i="12"/>
  <c r="K9" i="12"/>
  <c r="I10" i="12"/>
  <c r="K10" i="12"/>
  <c r="I11" i="12"/>
  <c r="K11" i="12"/>
  <c r="I12" i="12"/>
  <c r="K12" i="12"/>
  <c r="I13" i="12"/>
  <c r="K13" i="12"/>
  <c r="I14" i="12"/>
  <c r="J14" i="12"/>
  <c r="K14" i="12"/>
  <c r="I15" i="12"/>
  <c r="J15" i="12"/>
  <c r="K15" i="12"/>
  <c r="I16" i="12"/>
  <c r="J16" i="12"/>
  <c r="K16" i="12"/>
  <c r="I17" i="12"/>
  <c r="J17" i="12"/>
  <c r="K17" i="12"/>
  <c r="I18" i="12"/>
  <c r="J18" i="12"/>
  <c r="K18" i="12"/>
  <c r="I19" i="12"/>
  <c r="J19" i="12"/>
  <c r="K19" i="12"/>
  <c r="I20" i="12"/>
  <c r="J20" i="12"/>
  <c r="K20" i="12"/>
  <c r="I21" i="12"/>
  <c r="J21" i="12"/>
  <c r="K21" i="12"/>
  <c r="I22" i="12"/>
  <c r="J22" i="12"/>
  <c r="K22" i="12"/>
  <c r="I23" i="12"/>
  <c r="J23" i="12"/>
  <c r="K23" i="12"/>
  <c r="I24" i="12"/>
  <c r="J24" i="12"/>
  <c r="K24" i="12"/>
  <c r="I25" i="12"/>
  <c r="J25" i="12"/>
  <c r="K25" i="12"/>
  <c r="I26" i="12"/>
  <c r="J26" i="12"/>
  <c r="K26" i="12"/>
  <c r="I27" i="12"/>
  <c r="J27" i="12"/>
  <c r="K27" i="12"/>
  <c r="I28" i="12"/>
  <c r="J28" i="12"/>
  <c r="K28" i="12"/>
  <c r="F29" i="12"/>
  <c r="G29" i="12"/>
  <c r="H29" i="12"/>
  <c r="I29" i="12"/>
  <c r="J29" i="12"/>
  <c r="K29" i="12"/>
  <c r="F30" i="12"/>
  <c r="G30" i="12"/>
  <c r="H30" i="12"/>
  <c r="I30" i="12"/>
  <c r="J30" i="12"/>
  <c r="K30" i="12"/>
  <c r="F31" i="12"/>
  <c r="G31" i="12"/>
  <c r="H31" i="12"/>
  <c r="I31" i="12"/>
  <c r="J31" i="12"/>
  <c r="K31" i="12"/>
  <c r="F32" i="12"/>
  <c r="G32" i="12"/>
  <c r="H32" i="12"/>
  <c r="I32" i="12"/>
  <c r="J32" i="12"/>
  <c r="K32" i="12"/>
  <c r="F33" i="12"/>
  <c r="G33" i="12"/>
  <c r="H33" i="12"/>
  <c r="I33" i="12"/>
  <c r="J33" i="12"/>
  <c r="K33" i="12"/>
  <c r="F34" i="12"/>
  <c r="G34" i="12"/>
  <c r="H34" i="12"/>
  <c r="I34" i="12"/>
  <c r="J34" i="12"/>
  <c r="K34" i="12"/>
  <c r="F35" i="12"/>
  <c r="G35" i="12"/>
  <c r="H35" i="12"/>
  <c r="I35" i="12"/>
  <c r="J35" i="12"/>
  <c r="K35" i="12"/>
  <c r="F36" i="12"/>
  <c r="G36" i="12"/>
  <c r="H36" i="12"/>
  <c r="I36" i="12"/>
  <c r="J36" i="12"/>
  <c r="K36" i="12"/>
  <c r="F37" i="12"/>
  <c r="G37" i="12"/>
  <c r="H37" i="12"/>
  <c r="I37" i="12"/>
  <c r="J37" i="12"/>
  <c r="K37" i="12"/>
  <c r="F38" i="12"/>
  <c r="G38" i="12"/>
  <c r="H38" i="12"/>
  <c r="I38" i="12"/>
  <c r="J38" i="12"/>
  <c r="K38" i="12"/>
  <c r="F39" i="12"/>
  <c r="G39" i="12"/>
  <c r="H39" i="12"/>
  <c r="I39" i="12"/>
  <c r="J39" i="12"/>
  <c r="K39" i="12"/>
  <c r="F40" i="12"/>
  <c r="G40" i="12"/>
  <c r="H40" i="12"/>
  <c r="I40" i="12"/>
  <c r="J40" i="12"/>
  <c r="K40" i="12"/>
  <c r="F41" i="12"/>
  <c r="G41" i="12"/>
  <c r="H41" i="12"/>
  <c r="I41" i="12"/>
  <c r="J41" i="12"/>
  <c r="K41" i="12"/>
  <c r="F42" i="12"/>
  <c r="G42" i="12"/>
  <c r="H42" i="12"/>
  <c r="I42" i="12"/>
  <c r="J42" i="12"/>
  <c r="K42" i="12"/>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24" i="5"/>
  <c r="CB60" i="5"/>
  <c r="CB58" i="5"/>
  <c r="CB57" i="5"/>
  <c r="CB56" i="5"/>
  <c r="CB55" i="5"/>
  <c r="CB54" i="5"/>
  <c r="CB53" i="5"/>
  <c r="CB52" i="5"/>
  <c r="CB51" i="5"/>
  <c r="CB50" i="5"/>
  <c r="CB49" i="5"/>
  <c r="CB48" i="5"/>
  <c r="CB47" i="5"/>
  <c r="CB46" i="5"/>
  <c r="CB45" i="5"/>
  <c r="CB44" i="5"/>
  <c r="CB43" i="5"/>
  <c r="CB42" i="5"/>
  <c r="CB41" i="5"/>
  <c r="CB40" i="5"/>
  <c r="CB39" i="5"/>
  <c r="CB38" i="5"/>
  <c r="CB37" i="5"/>
  <c r="CB36" i="5"/>
  <c r="CB35" i="5"/>
  <c r="CB34" i="5"/>
  <c r="CB33" i="5"/>
  <c r="CB32" i="5"/>
  <c r="CB31" i="5"/>
  <c r="CB30" i="5"/>
  <c r="CB29" i="5"/>
  <c r="CB28" i="5"/>
  <c r="CB27" i="5"/>
  <c r="CB26" i="5"/>
  <c r="CB25" i="5"/>
  <c r="CB24" i="5"/>
  <c r="CB22" i="5"/>
  <c r="AG14" i="12"/>
  <c r="AH14" i="12"/>
  <c r="AI14" i="12"/>
  <c r="AG15" i="12"/>
  <c r="AH15" i="12"/>
  <c r="AI15" i="12"/>
  <c r="AG16" i="12"/>
  <c r="AH16" i="12"/>
  <c r="AI16" i="12"/>
  <c r="AG17" i="12"/>
  <c r="AH17" i="12"/>
  <c r="AI17" i="12"/>
  <c r="AG18" i="12"/>
  <c r="AH18" i="12"/>
  <c r="AI18" i="12"/>
  <c r="AG19" i="12"/>
  <c r="AH19" i="12"/>
  <c r="AI19" i="12"/>
  <c r="AG20" i="12"/>
  <c r="AH20" i="12"/>
  <c r="AI20" i="12"/>
  <c r="AG21" i="12"/>
  <c r="AH21" i="12"/>
  <c r="AI21" i="12"/>
  <c r="AG22" i="12"/>
  <c r="AH22" i="12"/>
  <c r="AI22" i="12"/>
  <c r="AG23" i="12"/>
  <c r="AH23" i="12"/>
  <c r="AI23" i="12"/>
  <c r="AG24" i="12"/>
  <c r="AH24" i="12"/>
  <c r="AI24" i="12"/>
  <c r="AG25" i="12"/>
  <c r="AH25" i="12"/>
  <c r="AI25" i="12"/>
  <c r="AG26" i="12"/>
  <c r="AH26" i="12"/>
  <c r="AI26" i="12"/>
  <c r="AG27" i="12"/>
  <c r="AH27" i="12"/>
  <c r="AI27" i="12"/>
  <c r="AG28" i="12"/>
  <c r="AH28" i="12"/>
  <c r="AI28" i="12"/>
  <c r="AG29" i="12"/>
  <c r="AH29" i="12"/>
  <c r="AI29" i="12"/>
  <c r="AG30" i="12"/>
  <c r="AH30" i="12"/>
  <c r="AI30" i="12"/>
  <c r="AG31" i="12"/>
  <c r="AH31" i="12"/>
  <c r="AI31" i="12"/>
  <c r="AG32" i="12"/>
  <c r="AH32" i="12"/>
  <c r="AI32" i="12"/>
  <c r="AG33" i="12"/>
  <c r="AH33" i="12"/>
  <c r="AI33" i="12"/>
  <c r="AG34" i="12"/>
  <c r="AH34" i="12"/>
  <c r="AI34" i="12"/>
  <c r="AG35" i="12"/>
  <c r="AH35" i="12"/>
  <c r="AI35" i="12"/>
  <c r="AG36" i="12"/>
  <c r="AH36" i="12"/>
  <c r="AI36" i="12"/>
  <c r="AG37" i="12"/>
  <c r="AH37" i="12"/>
  <c r="AI37" i="12"/>
  <c r="AG38" i="12"/>
  <c r="AH38" i="12"/>
  <c r="AI38" i="12"/>
  <c r="AG39" i="12"/>
  <c r="AH39" i="12"/>
  <c r="AI39" i="12"/>
  <c r="AG40" i="12"/>
  <c r="AH40" i="12"/>
  <c r="AI40" i="12"/>
  <c r="AG41" i="12"/>
  <c r="AH41" i="12"/>
  <c r="AI41" i="12"/>
  <c r="AG42" i="12"/>
  <c r="AH42" i="12"/>
  <c r="AI42" i="12"/>
  <c r="AA14" i="12"/>
  <c r="AB14" i="12"/>
  <c r="AC14" i="12"/>
  <c r="AA15" i="12"/>
  <c r="AB15" i="12"/>
  <c r="AC15" i="12"/>
  <c r="AA16" i="12"/>
  <c r="AB16" i="12"/>
  <c r="AC16" i="12"/>
  <c r="AA17" i="12"/>
  <c r="AB17" i="12"/>
  <c r="AC17" i="12"/>
  <c r="AA18" i="12"/>
  <c r="AB18" i="12"/>
  <c r="AC18" i="12"/>
  <c r="AA19" i="12"/>
  <c r="AB19" i="12"/>
  <c r="AC19" i="12"/>
  <c r="AA20" i="12"/>
  <c r="AB20" i="12"/>
  <c r="AC20" i="12"/>
  <c r="AA21" i="12"/>
  <c r="AB21" i="12"/>
  <c r="AC21" i="12"/>
  <c r="AA22" i="12"/>
  <c r="AB22" i="12"/>
  <c r="AC22" i="12"/>
  <c r="AA23" i="12"/>
  <c r="AB23" i="12"/>
  <c r="AC23" i="12"/>
  <c r="AA24" i="12"/>
  <c r="AB24" i="12"/>
  <c r="AC24" i="12"/>
  <c r="AA25" i="12"/>
  <c r="AB25" i="12"/>
  <c r="AC25" i="12"/>
  <c r="AA26" i="12"/>
  <c r="AB26" i="12"/>
  <c r="AC26" i="12"/>
  <c r="AA27" i="12"/>
  <c r="AB27" i="12"/>
  <c r="AC27" i="12"/>
  <c r="AA28" i="12"/>
  <c r="AB28" i="12"/>
  <c r="AC28" i="12"/>
  <c r="AA29" i="12"/>
  <c r="AB29" i="12"/>
  <c r="AC29" i="12"/>
  <c r="AA30" i="12"/>
  <c r="AB30" i="12"/>
  <c r="AC30" i="12"/>
  <c r="AA31" i="12"/>
  <c r="AB31" i="12"/>
  <c r="AC31" i="12"/>
  <c r="AA32" i="12"/>
  <c r="AB32" i="12"/>
  <c r="AC32" i="12"/>
  <c r="AA33" i="12"/>
  <c r="AB33" i="12"/>
  <c r="AC33" i="12"/>
  <c r="AA34" i="12"/>
  <c r="AB34" i="12"/>
  <c r="AC34" i="12"/>
  <c r="AA35" i="12"/>
  <c r="AB35" i="12"/>
  <c r="AC35" i="12"/>
  <c r="AA36" i="12"/>
  <c r="AB36" i="12"/>
  <c r="AC36" i="12"/>
  <c r="AA37" i="12"/>
  <c r="AB37" i="12"/>
  <c r="AC37" i="12"/>
  <c r="AA38" i="12"/>
  <c r="AB38" i="12"/>
  <c r="AC38" i="12"/>
  <c r="AA39" i="12"/>
  <c r="AB39" i="12"/>
  <c r="AC39" i="12"/>
  <c r="AA40" i="12"/>
  <c r="AB40" i="12"/>
  <c r="AC40" i="12"/>
  <c r="AA41" i="12"/>
  <c r="AB41" i="12"/>
  <c r="AC41" i="12"/>
  <c r="AA42" i="12"/>
  <c r="AB42" i="12"/>
  <c r="AC42" i="12"/>
  <c r="AE5" i="12"/>
  <c r="AE6" i="12"/>
  <c r="AE7"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7" i="12"/>
  <c r="AE38" i="12"/>
  <c r="AE39" i="12"/>
  <c r="AE40" i="12"/>
  <c r="AE41" i="12"/>
  <c r="AE42" i="12"/>
  <c r="AE4" i="12"/>
  <c r="AE3" i="12"/>
  <c r="T14" i="12"/>
  <c r="U14" i="12"/>
  <c r="V14" i="12"/>
  <c r="T15" i="12"/>
  <c r="U15" i="12"/>
  <c r="V15" i="12"/>
  <c r="T16" i="12"/>
  <c r="U16" i="12"/>
  <c r="V16" i="12"/>
  <c r="T17" i="12"/>
  <c r="U17" i="12"/>
  <c r="V17" i="12"/>
  <c r="T18" i="12"/>
  <c r="U18" i="12"/>
  <c r="V18" i="12"/>
  <c r="T19" i="12"/>
  <c r="U19" i="12"/>
  <c r="V19" i="12"/>
  <c r="T20" i="12"/>
  <c r="U20" i="12"/>
  <c r="V20" i="12"/>
  <c r="T21" i="12"/>
  <c r="U21" i="12"/>
  <c r="V21" i="12"/>
  <c r="T22" i="12"/>
  <c r="U22" i="12"/>
  <c r="V22" i="12"/>
  <c r="T23" i="12"/>
  <c r="U23" i="12"/>
  <c r="V23" i="12"/>
  <c r="T24" i="12"/>
  <c r="U24" i="12"/>
  <c r="V24" i="12"/>
  <c r="T25" i="12"/>
  <c r="U25" i="12"/>
  <c r="V25" i="12"/>
  <c r="T26" i="12"/>
  <c r="U26" i="12"/>
  <c r="V26" i="12"/>
  <c r="T27" i="12"/>
  <c r="U27" i="12"/>
  <c r="V27" i="12"/>
  <c r="T28" i="12"/>
  <c r="U28" i="12"/>
  <c r="V28" i="12"/>
  <c r="T29" i="12"/>
  <c r="U29" i="12"/>
  <c r="V29" i="12"/>
  <c r="T30" i="12"/>
  <c r="U30" i="12"/>
  <c r="V30" i="12"/>
  <c r="T31" i="12"/>
  <c r="U31" i="12"/>
  <c r="V31" i="12"/>
  <c r="T32" i="12"/>
  <c r="U32" i="12"/>
  <c r="V32" i="12"/>
  <c r="T33" i="12"/>
  <c r="U33" i="12"/>
  <c r="V33" i="12"/>
  <c r="T34" i="12"/>
  <c r="U34" i="12"/>
  <c r="V34" i="12"/>
  <c r="T35" i="12"/>
  <c r="U35" i="12"/>
  <c r="V35" i="12"/>
  <c r="T36" i="12"/>
  <c r="U36" i="12"/>
  <c r="V36" i="12"/>
  <c r="T37" i="12"/>
  <c r="U37" i="12"/>
  <c r="V37" i="12"/>
  <c r="T38" i="12"/>
  <c r="U38" i="12"/>
  <c r="V38" i="12"/>
  <c r="T39" i="12"/>
  <c r="U39" i="12"/>
  <c r="V39" i="12"/>
  <c r="T40" i="12"/>
  <c r="U40" i="12"/>
  <c r="V40" i="12"/>
  <c r="T41" i="12"/>
  <c r="U41" i="12"/>
  <c r="V41" i="12"/>
  <c r="T42" i="12"/>
  <c r="U42" i="12"/>
  <c r="V42" i="12"/>
  <c r="BJ34" i="5"/>
  <c r="BJ35" i="5"/>
  <c r="BJ36" i="5"/>
  <c r="BJ37" i="5"/>
  <c r="BJ38" i="5"/>
  <c r="BJ39" i="5"/>
  <c r="BJ40" i="5"/>
  <c r="BJ41" i="5"/>
  <c r="BJ42" i="5"/>
  <c r="BJ43" i="5"/>
  <c r="BJ44" i="5"/>
  <c r="BJ45" i="5"/>
  <c r="BJ46" i="5"/>
  <c r="BJ47" i="5"/>
  <c r="BJ48" i="5"/>
  <c r="BJ49" i="5"/>
  <c r="BJ50" i="5"/>
  <c r="BJ51" i="5"/>
  <c r="BJ52" i="5"/>
  <c r="BJ53" i="5"/>
  <c r="BJ54" i="5"/>
  <c r="BJ55" i="5"/>
  <c r="BJ56" i="5"/>
  <c r="BJ57" i="5"/>
  <c r="BJ58" i="5"/>
  <c r="BJ59" i="5"/>
  <c r="BJ60" i="5"/>
  <c r="BJ61" i="5"/>
  <c r="BJ62" i="5"/>
  <c r="AX34" i="5"/>
  <c r="AX35" i="5"/>
  <c r="AX36" i="5"/>
  <c r="AX37" i="5"/>
  <c r="AX38" i="5"/>
  <c r="AX39" i="5"/>
  <c r="AX40" i="5"/>
  <c r="AX41" i="5"/>
  <c r="AX42" i="5"/>
  <c r="AX43" i="5"/>
  <c r="AX44" i="5"/>
  <c r="AX45" i="5"/>
  <c r="AX46" i="5"/>
  <c r="AX47" i="5"/>
  <c r="AX48" i="5"/>
  <c r="AX49" i="5"/>
  <c r="AX50" i="5"/>
  <c r="AX51" i="5"/>
  <c r="AX52" i="5"/>
  <c r="AX53" i="5"/>
  <c r="AX54" i="5"/>
  <c r="AX55" i="5"/>
  <c r="AX56" i="5"/>
  <c r="AX57" i="5"/>
  <c r="AX58" i="5"/>
  <c r="AX59" i="5"/>
  <c r="AX60" i="5"/>
  <c r="AX61" i="5"/>
  <c r="AX62"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2" i="5"/>
  <c r="AP34" i="5"/>
  <c r="AP35" i="5"/>
  <c r="AP36" i="5"/>
  <c r="AP37" i="5"/>
  <c r="AP38" i="5"/>
  <c r="AP39" i="5"/>
  <c r="AP40" i="5"/>
  <c r="AP41" i="5"/>
  <c r="AP42" i="5"/>
  <c r="AP43" i="5"/>
  <c r="AP44" i="5"/>
  <c r="AP45" i="5"/>
  <c r="AP46" i="5"/>
  <c r="AP47" i="5"/>
  <c r="AP48" i="5"/>
  <c r="AP49" i="5"/>
  <c r="AP50" i="5"/>
  <c r="AP51" i="5"/>
  <c r="AP52" i="5"/>
  <c r="AP53" i="5"/>
  <c r="AP54" i="5"/>
  <c r="AP55" i="5"/>
  <c r="AP56" i="5"/>
  <c r="AP57" i="5"/>
  <c r="AP58" i="5"/>
  <c r="AP59" i="5"/>
  <c r="AP60" i="5"/>
  <c r="AP61" i="5"/>
  <c r="AP62"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R34" i="5"/>
  <c r="AR35" i="5"/>
  <c r="AR36" i="5"/>
  <c r="AR37" i="5"/>
  <c r="AR38" i="5"/>
  <c r="AR39" i="5"/>
  <c r="AR40" i="5"/>
  <c r="AR41" i="5"/>
  <c r="AR42" i="5"/>
  <c r="AR43" i="5"/>
  <c r="AR44" i="5"/>
  <c r="AR45" i="5"/>
  <c r="AR46" i="5"/>
  <c r="AR47" i="5"/>
  <c r="AR48" i="5"/>
  <c r="AR49" i="5"/>
  <c r="AR50" i="5"/>
  <c r="AR51" i="5"/>
  <c r="AR52" i="5"/>
  <c r="AR53" i="5"/>
  <c r="AR54" i="5"/>
  <c r="AR55" i="5"/>
  <c r="AR56" i="5"/>
  <c r="AR57" i="5"/>
  <c r="AR58" i="5"/>
  <c r="AR59" i="5"/>
  <c r="AR60" i="5"/>
  <c r="AR61" i="5"/>
  <c r="AR62" i="5"/>
  <c r="AJ7" i="12"/>
  <c r="DT23" i="5"/>
  <c r="AJ8" i="12"/>
  <c r="DT24" i="5"/>
  <c r="AJ9" i="12"/>
  <c r="DT25" i="5"/>
  <c r="AJ10" i="12"/>
  <c r="DT26" i="5"/>
  <c r="AJ11" i="12"/>
  <c r="DT27" i="5"/>
  <c r="AJ12" i="12"/>
  <c r="DT28" i="5"/>
  <c r="DT29" i="5"/>
  <c r="DT30" i="5"/>
  <c r="DT31" i="5"/>
  <c r="DT32" i="5"/>
  <c r="DT33" i="5"/>
  <c r="DT34" i="5"/>
  <c r="DT35" i="5"/>
  <c r="DT36" i="5"/>
  <c r="DT37" i="5"/>
  <c r="DT38" i="5"/>
  <c r="DT39" i="5"/>
  <c r="DT40" i="5"/>
  <c r="DT41" i="5"/>
  <c r="DT42" i="5"/>
  <c r="DT43" i="5"/>
  <c r="DT44" i="5"/>
  <c r="DT45" i="5"/>
  <c r="DT46" i="5"/>
  <c r="DT47" i="5"/>
  <c r="DT48" i="5"/>
  <c r="DT49" i="5"/>
  <c r="DT50" i="5"/>
  <c r="DT51" i="5"/>
  <c r="DT52" i="5"/>
  <c r="DT53" i="5"/>
  <c r="DT54" i="5"/>
  <c r="DT55" i="5"/>
  <c r="DT56" i="5"/>
  <c r="DT57" i="5"/>
  <c r="DT58" i="5"/>
  <c r="DT59" i="5"/>
  <c r="DT60" i="5"/>
  <c r="AJ6" i="12"/>
  <c r="DT22" i="5"/>
  <c r="AJ5" i="12"/>
  <c r="DT21" i="5"/>
  <c r="AD5" i="12"/>
  <c r="AD10" i="12"/>
  <c r="DI23" i="5"/>
  <c r="AD6" i="12"/>
  <c r="AD11" i="12"/>
  <c r="DI24" i="5"/>
  <c r="AD7" i="12"/>
  <c r="AD12" i="12"/>
  <c r="DI25" i="5"/>
  <c r="AD8" i="12"/>
  <c r="DI26" i="5"/>
  <c r="AD9" i="12"/>
  <c r="DI27" i="5"/>
  <c r="DI28" i="5"/>
  <c r="DI29" i="5"/>
  <c r="DI30" i="5"/>
  <c r="AD13" i="12"/>
  <c r="DI31" i="5"/>
  <c r="AD14" i="12"/>
  <c r="DI32" i="5"/>
  <c r="AD15" i="12"/>
  <c r="DI33" i="5"/>
  <c r="AD16" i="12"/>
  <c r="DI34" i="5"/>
  <c r="AD17" i="12"/>
  <c r="DI35" i="5"/>
  <c r="AD18" i="12"/>
  <c r="DI36" i="5"/>
  <c r="AD19" i="12"/>
  <c r="DI37" i="5"/>
  <c r="AD20" i="12"/>
  <c r="DI38" i="5"/>
  <c r="AD21" i="12"/>
  <c r="DI39" i="5"/>
  <c r="AD22" i="12"/>
  <c r="DI40" i="5"/>
  <c r="AD23" i="12"/>
  <c r="DI41" i="5"/>
  <c r="AD24" i="12"/>
  <c r="DI42" i="5"/>
  <c r="AD25" i="12"/>
  <c r="DI43" i="5"/>
  <c r="AD26" i="12"/>
  <c r="DI44" i="5"/>
  <c r="AD27" i="12"/>
  <c r="DI45" i="5"/>
  <c r="AD28" i="12"/>
  <c r="DI46" i="5"/>
  <c r="AD29" i="12"/>
  <c r="DI47" i="5"/>
  <c r="AD30" i="12"/>
  <c r="DI48" i="5"/>
  <c r="AD31" i="12"/>
  <c r="DI49" i="5"/>
  <c r="AD32" i="12"/>
  <c r="DI50" i="5"/>
  <c r="AD33" i="12"/>
  <c r="DI51" i="5"/>
  <c r="AD34" i="12"/>
  <c r="DI52" i="5"/>
  <c r="AD35" i="12"/>
  <c r="DI53" i="5"/>
  <c r="AD36" i="12"/>
  <c r="DI54" i="5"/>
  <c r="AD37" i="12"/>
  <c r="DI55" i="5"/>
  <c r="AD38" i="12"/>
  <c r="DI56" i="5"/>
  <c r="AD39" i="12"/>
  <c r="DI57" i="5"/>
  <c r="AD40" i="12"/>
  <c r="DI58" i="5"/>
  <c r="AD41" i="12"/>
  <c r="DI59" i="5"/>
  <c r="AD42" i="12"/>
  <c r="DI60" i="5"/>
  <c r="AD4" i="12"/>
  <c r="DI22" i="5"/>
  <c r="AD3" i="12"/>
  <c r="DI21" i="5"/>
  <c r="W3" i="12"/>
  <c r="CX21" i="5"/>
  <c r="BH25" i="5"/>
  <c r="BH26" i="5"/>
  <c r="BH27" i="5"/>
  <c r="BH28" i="5"/>
  <c r="BH29" i="5"/>
  <c r="BH30" i="5"/>
  <c r="BH31" i="5"/>
  <c r="BH32" i="5"/>
  <c r="BH33" i="5"/>
  <c r="BH34" i="5"/>
  <c r="BH35" i="5"/>
  <c r="BH36" i="5"/>
  <c r="BH37" i="5"/>
  <c r="BH38" i="5"/>
  <c r="BH39" i="5"/>
  <c r="BH40" i="5"/>
  <c r="BH41" i="5"/>
  <c r="BH42" i="5"/>
  <c r="BH43" i="5"/>
  <c r="BH44" i="5"/>
  <c r="BH45" i="5"/>
  <c r="BH46" i="5"/>
  <c r="BH47" i="5"/>
  <c r="BH48" i="5"/>
  <c r="BH49" i="5"/>
  <c r="BH50" i="5"/>
  <c r="BH51" i="5"/>
  <c r="BH52" i="5"/>
  <c r="BH53" i="5"/>
  <c r="BH54" i="5"/>
  <c r="BH55" i="5"/>
  <c r="BH56" i="5"/>
  <c r="BH57" i="5"/>
  <c r="BH58" i="5"/>
  <c r="BH59" i="5"/>
  <c r="BH60" i="5"/>
  <c r="BH61" i="5"/>
  <c r="BH62" i="5"/>
  <c r="BH24" i="5"/>
  <c r="BH23" i="5"/>
  <c r="BB25" i="5"/>
  <c r="BB26" i="5"/>
  <c r="BB27" i="5"/>
  <c r="BB28" i="5"/>
  <c r="BB29" i="5"/>
  <c r="BB30" i="5"/>
  <c r="BB31" i="5"/>
  <c r="BB32" i="5"/>
  <c r="BB33" i="5"/>
  <c r="BB34" i="5"/>
  <c r="BB35" i="5"/>
  <c r="BB36" i="5"/>
  <c r="BB37" i="5"/>
  <c r="BB38" i="5"/>
  <c r="BB39" i="5"/>
  <c r="BB40" i="5"/>
  <c r="BB41" i="5"/>
  <c r="BB42" i="5"/>
  <c r="BB43" i="5"/>
  <c r="BB44" i="5"/>
  <c r="BB45" i="5"/>
  <c r="BB46" i="5"/>
  <c r="BB47" i="5"/>
  <c r="BB48" i="5"/>
  <c r="BB49" i="5"/>
  <c r="BB50" i="5"/>
  <c r="BB51" i="5"/>
  <c r="BB52" i="5"/>
  <c r="BB53" i="5"/>
  <c r="BB54" i="5"/>
  <c r="BB55" i="5"/>
  <c r="BB56" i="5"/>
  <c r="BB57" i="5"/>
  <c r="BB58" i="5"/>
  <c r="BB59" i="5"/>
  <c r="BB60" i="5"/>
  <c r="BB61" i="5"/>
  <c r="BB62" i="5"/>
  <c r="BB24" i="5"/>
  <c r="BB23" i="5"/>
  <c r="CX60" i="5"/>
  <c r="CX59" i="5"/>
  <c r="CX58" i="5"/>
  <c r="CX57" i="5"/>
  <c r="CX56" i="5"/>
  <c r="CX55" i="5"/>
  <c r="CX54" i="5"/>
  <c r="CX53" i="5"/>
  <c r="CX52" i="5"/>
  <c r="CX51" i="5"/>
  <c r="CX50" i="5"/>
  <c r="CX49" i="5"/>
  <c r="CX48" i="5"/>
  <c r="CX47" i="5"/>
  <c r="CX46" i="5"/>
  <c r="CX45" i="5"/>
  <c r="CX44" i="5"/>
  <c r="CX43" i="5"/>
  <c r="CX42" i="5"/>
  <c r="CX41" i="5"/>
  <c r="CX40" i="5"/>
  <c r="CX39" i="5"/>
  <c r="CX38" i="5"/>
  <c r="CX37" i="5"/>
  <c r="CX36" i="5"/>
  <c r="CX35" i="5"/>
  <c r="CX34" i="5"/>
  <c r="CX33" i="5"/>
  <c r="CX32" i="5"/>
  <c r="CX31" i="5"/>
  <c r="CX30" i="5"/>
  <c r="CX29" i="5"/>
  <c r="CX28" i="5"/>
  <c r="CX27" i="5"/>
  <c r="CX26" i="5"/>
  <c r="W7" i="12"/>
  <c r="CX25" i="5"/>
  <c r="W6" i="12"/>
  <c r="CX24" i="5"/>
  <c r="W5" i="12"/>
  <c r="CX23" i="5"/>
  <c r="W4" i="12"/>
  <c r="CX22" i="5"/>
  <c r="EB21" i="5"/>
  <c r="DQ21" i="5"/>
  <c r="DF21" i="5"/>
  <c r="AJ4" i="12"/>
  <c r="AK4" i="12"/>
  <c r="AJ13" i="12"/>
  <c r="AK13" i="12"/>
  <c r="AJ14" i="12"/>
  <c r="AK14" i="12"/>
  <c r="AJ15" i="12"/>
  <c r="AK15" i="12"/>
  <c r="AJ16" i="12"/>
  <c r="AK16" i="12"/>
  <c r="AJ17" i="12"/>
  <c r="AK17" i="12"/>
  <c r="AJ18" i="12"/>
  <c r="AK18" i="12"/>
  <c r="AJ19" i="12"/>
  <c r="AK19" i="12"/>
  <c r="AJ20" i="12"/>
  <c r="AK20" i="12"/>
  <c r="AJ21" i="12"/>
  <c r="AK21" i="12"/>
  <c r="AJ22" i="12"/>
  <c r="AK22" i="12"/>
  <c r="AJ23" i="12"/>
  <c r="AK23" i="12"/>
  <c r="AJ24" i="12"/>
  <c r="AK24" i="12"/>
  <c r="AJ25" i="12"/>
  <c r="AK25" i="12"/>
  <c r="AJ26" i="12"/>
  <c r="AK26" i="12"/>
  <c r="AJ27" i="12"/>
  <c r="AK27" i="12"/>
  <c r="AJ28" i="12"/>
  <c r="AK28" i="12"/>
  <c r="AJ29" i="12"/>
  <c r="AK29" i="12"/>
  <c r="AJ30" i="12"/>
  <c r="AK30" i="12"/>
  <c r="AJ31" i="12"/>
  <c r="AK31" i="12"/>
  <c r="AJ32" i="12"/>
  <c r="AK32" i="12"/>
  <c r="AJ33" i="12"/>
  <c r="AK33" i="12"/>
  <c r="AJ34" i="12"/>
  <c r="AK34" i="12"/>
  <c r="AJ35" i="12"/>
  <c r="AK35" i="12"/>
  <c r="AJ36" i="12"/>
  <c r="AK36" i="12"/>
  <c r="AJ37" i="12"/>
  <c r="AK37" i="12"/>
  <c r="AJ38" i="12"/>
  <c r="AK38" i="12"/>
  <c r="AJ39" i="12"/>
  <c r="AK39" i="12"/>
  <c r="AJ40" i="12"/>
  <c r="AK40" i="12"/>
  <c r="AJ41" i="12"/>
  <c r="AK41" i="12"/>
  <c r="AJ42" i="12"/>
  <c r="AK42" i="12"/>
  <c r="AK3" i="12"/>
  <c r="AJ3" i="12"/>
  <c r="N12" i="19"/>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AZ62" i="5"/>
  <c r="AZ61" i="5"/>
  <c r="AZ60" i="5"/>
  <c r="AZ59" i="5"/>
  <c r="AZ58" i="5"/>
  <c r="AZ57" i="5"/>
  <c r="AZ56" i="5"/>
  <c r="AZ55" i="5"/>
  <c r="AZ54" i="5"/>
  <c r="AZ53" i="5"/>
  <c r="AZ52" i="5"/>
  <c r="AZ51" i="5"/>
  <c r="AZ50" i="5"/>
  <c r="AZ49" i="5"/>
  <c r="AZ48" i="5"/>
  <c r="AZ47" i="5"/>
  <c r="AZ46" i="5"/>
  <c r="AZ45" i="5"/>
  <c r="AZ44" i="5"/>
  <c r="AZ43" i="5"/>
  <c r="AZ42" i="5"/>
  <c r="AZ41" i="5"/>
  <c r="AZ40" i="5"/>
  <c r="AZ39" i="5"/>
  <c r="AZ38" i="5"/>
  <c r="AZ37" i="5"/>
  <c r="AZ36" i="5"/>
  <c r="AZ35" i="5"/>
  <c r="AZ34" i="5"/>
  <c r="AZ33" i="5"/>
  <c r="AZ32" i="5"/>
  <c r="AZ31" i="5"/>
  <c r="AZ30" i="5"/>
  <c r="AZ29" i="5"/>
  <c r="AZ28" i="5"/>
  <c r="AZ27" i="5"/>
  <c r="AZ26" i="5"/>
  <c r="AZ25" i="5"/>
  <c r="AZ24" i="5"/>
  <c r="AZ23" i="5"/>
  <c r="CJ60" i="5"/>
  <c r="CB59" i="5"/>
  <c r="CJ59" i="5"/>
  <c r="CJ58" i="5"/>
  <c r="CJ57" i="5"/>
  <c r="CJ56" i="5"/>
  <c r="CJ55" i="5"/>
  <c r="CJ54" i="5"/>
  <c r="CJ53" i="5"/>
  <c r="CJ52" i="5"/>
  <c r="CJ51" i="5"/>
  <c r="CJ50" i="5"/>
  <c r="CJ49" i="5"/>
  <c r="CJ48" i="5"/>
  <c r="CJ47" i="5"/>
  <c r="CJ46" i="5"/>
  <c r="CJ45" i="5"/>
  <c r="CJ44" i="5"/>
  <c r="CJ43" i="5"/>
  <c r="CJ42" i="5"/>
  <c r="CJ41" i="5"/>
  <c r="CJ40" i="5"/>
  <c r="CJ39" i="5"/>
  <c r="CJ26" i="5"/>
  <c r="CI23" i="5"/>
  <c r="CJ24" i="5"/>
  <c r="CB23" i="5"/>
  <c r="CJ38" i="5"/>
  <c r="CJ37" i="5"/>
  <c r="CJ36" i="5"/>
  <c r="CJ35" i="5"/>
  <c r="CJ34" i="5"/>
  <c r="CJ33" i="5"/>
  <c r="CJ32" i="5"/>
  <c r="CJ31" i="5"/>
  <c r="CJ30" i="5"/>
  <c r="CJ29" i="5"/>
  <c r="CJ28" i="5"/>
  <c r="CJ27" i="5"/>
  <c r="CJ25" i="5"/>
  <c r="CJ23" i="5"/>
  <c r="CJ21" i="5"/>
  <c r="X14" i="12"/>
  <c r="X15" i="12"/>
  <c r="X16" i="12"/>
  <c r="X17" i="12"/>
  <c r="X18" i="12"/>
  <c r="X19" i="12"/>
  <c r="X20" i="12"/>
  <c r="X21" i="12"/>
  <c r="X22" i="12"/>
  <c r="X23" i="12"/>
  <c r="X24" i="12"/>
  <c r="X25" i="12"/>
  <c r="X26" i="12"/>
  <c r="X27" i="12"/>
  <c r="X28" i="12"/>
  <c r="X29" i="12"/>
  <c r="X30" i="12"/>
  <c r="X31" i="12"/>
  <c r="X32" i="12"/>
  <c r="X33" i="12"/>
  <c r="X34" i="12"/>
  <c r="X35" i="12"/>
  <c r="X36" i="12"/>
  <c r="X37" i="12"/>
  <c r="X38" i="12"/>
  <c r="X39" i="12"/>
  <c r="X40" i="12"/>
  <c r="X41" i="12"/>
  <c r="X42" i="12"/>
  <c r="M3" i="12"/>
  <c r="N3" i="12"/>
  <c r="O3" i="12"/>
  <c r="M4" i="12"/>
  <c r="N4" i="12"/>
  <c r="O4" i="12"/>
  <c r="M5" i="12"/>
  <c r="N5" i="12"/>
  <c r="O5" i="12"/>
  <c r="M6" i="12"/>
  <c r="N6" i="12"/>
  <c r="O6" i="12"/>
  <c r="Q3" i="12"/>
  <c r="Q4" i="12"/>
  <c r="Q5" i="12"/>
  <c r="Q6" i="12"/>
  <c r="M7" i="12"/>
  <c r="N7" i="12"/>
  <c r="O7" i="12"/>
  <c r="Q7" i="12"/>
  <c r="M8" i="12"/>
  <c r="N8" i="12"/>
  <c r="O8" i="12"/>
  <c r="Q8" i="12"/>
  <c r="M9" i="12"/>
  <c r="N9" i="12"/>
  <c r="O9" i="12"/>
  <c r="Q9" i="12"/>
  <c r="M10" i="12"/>
  <c r="N10" i="12"/>
  <c r="O10" i="12"/>
  <c r="Q10" i="12"/>
  <c r="M11" i="12"/>
  <c r="N11" i="12"/>
  <c r="O11" i="12"/>
  <c r="Q11" i="12"/>
  <c r="M12" i="12"/>
  <c r="N12" i="12"/>
  <c r="O12" i="12"/>
  <c r="Q12" i="12"/>
  <c r="M13" i="12"/>
  <c r="N13" i="12"/>
  <c r="O13" i="12"/>
  <c r="Q13" i="12"/>
  <c r="M14" i="12"/>
  <c r="N14" i="12"/>
  <c r="O14" i="12"/>
  <c r="Q14" i="12"/>
  <c r="M15" i="12"/>
  <c r="N15" i="12"/>
  <c r="O15" i="12"/>
  <c r="Q15" i="12"/>
  <c r="M16" i="12"/>
  <c r="N16" i="12"/>
  <c r="O16" i="12"/>
  <c r="Q16" i="12"/>
  <c r="M17" i="12"/>
  <c r="N17" i="12"/>
  <c r="O17" i="12"/>
  <c r="Q17" i="12"/>
  <c r="M18" i="12"/>
  <c r="N18" i="12"/>
  <c r="O18" i="12"/>
  <c r="Q18" i="12"/>
  <c r="M19" i="12"/>
  <c r="N19" i="12"/>
  <c r="O19" i="12"/>
  <c r="Q19" i="12"/>
  <c r="M20" i="12"/>
  <c r="N20" i="12"/>
  <c r="O20" i="12"/>
  <c r="Q20" i="12"/>
  <c r="M21" i="12"/>
  <c r="N21" i="12"/>
  <c r="O21" i="12"/>
  <c r="Q21" i="12"/>
  <c r="M22" i="12"/>
  <c r="N22" i="12"/>
  <c r="O22" i="12"/>
  <c r="Q22" i="12"/>
  <c r="M23" i="12"/>
  <c r="N23" i="12"/>
  <c r="O23" i="12"/>
  <c r="Q23" i="12"/>
  <c r="M24" i="12"/>
  <c r="N24" i="12"/>
  <c r="O24" i="12"/>
  <c r="Q24" i="12"/>
  <c r="M25" i="12"/>
  <c r="N25" i="12"/>
  <c r="O25" i="12"/>
  <c r="Q25" i="12"/>
  <c r="M26" i="12"/>
  <c r="N26" i="12"/>
  <c r="O26" i="12"/>
  <c r="Q26" i="12"/>
  <c r="M27" i="12"/>
  <c r="N27" i="12"/>
  <c r="O27" i="12"/>
  <c r="Q27" i="12"/>
  <c r="M28" i="12"/>
  <c r="N28" i="12"/>
  <c r="O28" i="12"/>
  <c r="Q28" i="12"/>
  <c r="M29" i="12"/>
  <c r="N29" i="12"/>
  <c r="O29" i="12"/>
  <c r="Q29" i="12"/>
  <c r="M30" i="12"/>
  <c r="N30" i="12"/>
  <c r="O30" i="12"/>
  <c r="Q30" i="12"/>
  <c r="M31" i="12"/>
  <c r="N31" i="12"/>
  <c r="O31" i="12"/>
  <c r="Q31" i="12"/>
  <c r="M32" i="12"/>
  <c r="N32" i="12"/>
  <c r="O32" i="12"/>
  <c r="Q32" i="12"/>
  <c r="M33" i="12"/>
  <c r="N33" i="12"/>
  <c r="O33" i="12"/>
  <c r="Q33" i="12"/>
  <c r="M34" i="12"/>
  <c r="N34" i="12"/>
  <c r="O34" i="12"/>
  <c r="Q34" i="12"/>
  <c r="M35" i="12"/>
  <c r="N35" i="12"/>
  <c r="O35" i="12"/>
  <c r="Q35" i="12"/>
  <c r="M36" i="12"/>
  <c r="N36" i="12"/>
  <c r="O36" i="12"/>
  <c r="Q36" i="12"/>
  <c r="M37" i="12"/>
  <c r="N37" i="12"/>
  <c r="O37" i="12"/>
  <c r="Q37" i="12"/>
  <c r="M38" i="12"/>
  <c r="N38" i="12"/>
  <c r="O38" i="12"/>
  <c r="Q38" i="12"/>
  <c r="M39" i="12"/>
  <c r="N39" i="12"/>
  <c r="O39" i="12"/>
  <c r="Q39" i="12"/>
  <c r="M40" i="12"/>
  <c r="N40" i="12"/>
  <c r="O40" i="12"/>
  <c r="Q40" i="12"/>
  <c r="M41" i="12"/>
  <c r="N41" i="12"/>
  <c r="O41" i="12"/>
  <c r="Q41" i="12"/>
  <c r="M42" i="12"/>
  <c r="N42" i="12"/>
  <c r="O42" i="12"/>
  <c r="Q42" i="12"/>
  <c r="CM38" i="5"/>
  <c r="CM37" i="5"/>
  <c r="CM36" i="5"/>
  <c r="CM35" i="5"/>
  <c r="CM34" i="5"/>
  <c r="CM33" i="5"/>
  <c r="CM32" i="5"/>
  <c r="CM31" i="5"/>
  <c r="CM30" i="5"/>
  <c r="CM29" i="5"/>
  <c r="CM28" i="5"/>
  <c r="CM27" i="5"/>
  <c r="P9" i="12"/>
  <c r="CM26" i="5"/>
  <c r="P10" i="12"/>
  <c r="CM25" i="5"/>
  <c r="P11" i="12"/>
  <c r="CM24" i="5"/>
  <c r="P7" i="12"/>
  <c r="CM23" i="5"/>
  <c r="P6" i="12"/>
  <c r="CM22" i="5"/>
  <c r="P5" i="12"/>
  <c r="CM21" i="5"/>
  <c r="CM48" i="5"/>
  <c r="CT48" i="5"/>
  <c r="CT49" i="5"/>
  <c r="CT50" i="5"/>
  <c r="CU49" i="5"/>
  <c r="P3" i="12"/>
  <c r="R3" i="12"/>
  <c r="P4" i="12"/>
  <c r="R4" i="12"/>
  <c r="R5" i="12"/>
  <c r="R6" i="12"/>
  <c r="R7" i="12"/>
  <c r="P8" i="12"/>
  <c r="R8" i="12"/>
  <c r="R9" i="12"/>
  <c r="R10" i="12"/>
  <c r="R11" i="12"/>
  <c r="P12" i="12"/>
  <c r="R12" i="12"/>
  <c r="P13" i="12"/>
  <c r="R13" i="12"/>
  <c r="P14" i="12"/>
  <c r="R14" i="12"/>
  <c r="P15" i="12"/>
  <c r="R15" i="12"/>
  <c r="P16" i="12"/>
  <c r="R16" i="12"/>
  <c r="P17" i="12"/>
  <c r="R17" i="12"/>
  <c r="P18" i="12"/>
  <c r="R18" i="12"/>
  <c r="P19" i="12"/>
  <c r="R19" i="12"/>
  <c r="P20" i="12"/>
  <c r="R20" i="12"/>
  <c r="P21" i="12"/>
  <c r="R21" i="12"/>
  <c r="P22" i="12"/>
  <c r="R22" i="12"/>
  <c r="P23" i="12"/>
  <c r="R23" i="12"/>
  <c r="P24" i="12"/>
  <c r="R24" i="12"/>
  <c r="P25" i="12"/>
  <c r="R25" i="12"/>
  <c r="P26" i="12"/>
  <c r="R26" i="12"/>
  <c r="P27" i="12"/>
  <c r="R27" i="12"/>
  <c r="P28" i="12"/>
  <c r="R28" i="12"/>
  <c r="P29" i="12"/>
  <c r="R29" i="12"/>
  <c r="P30" i="12"/>
  <c r="R30" i="12"/>
  <c r="P31" i="12"/>
  <c r="R31" i="12"/>
  <c r="P32" i="12"/>
  <c r="R32" i="12"/>
  <c r="P33" i="12"/>
  <c r="R33" i="12"/>
  <c r="P34" i="12"/>
  <c r="R34" i="12"/>
  <c r="P35" i="12"/>
  <c r="R35" i="12"/>
  <c r="P36" i="12"/>
  <c r="R36" i="12"/>
  <c r="P37" i="12"/>
  <c r="R37" i="12"/>
  <c r="P38" i="12"/>
  <c r="R38" i="12"/>
  <c r="P39" i="12"/>
  <c r="R39" i="12"/>
  <c r="P40" i="12"/>
  <c r="R40" i="12"/>
  <c r="P41" i="12"/>
  <c r="R41" i="12"/>
  <c r="P42" i="12"/>
  <c r="R42" i="12"/>
  <c r="CT36" i="5"/>
  <c r="CU36" i="5"/>
  <c r="CT37" i="5"/>
  <c r="CT38" i="5"/>
  <c r="CU37" i="5"/>
  <c r="CM39" i="5"/>
  <c r="CT39" i="5"/>
  <c r="CU39" i="5"/>
  <c r="CM40" i="5"/>
  <c r="CT40" i="5"/>
  <c r="CT41" i="5"/>
  <c r="CU40" i="5"/>
  <c r="CM41" i="5"/>
  <c r="CM42" i="5"/>
  <c r="CT42" i="5"/>
  <c r="CU42" i="5"/>
  <c r="CM43" i="5"/>
  <c r="CT43" i="5"/>
  <c r="CT44" i="5"/>
  <c r="CU43" i="5"/>
  <c r="CM44" i="5"/>
  <c r="CM45" i="5"/>
  <c r="CT45" i="5"/>
  <c r="CU45" i="5"/>
  <c r="CM46" i="5"/>
  <c r="CT46" i="5"/>
  <c r="CT47" i="5"/>
  <c r="CU46" i="5"/>
  <c r="CM47" i="5"/>
  <c r="CU48" i="5"/>
  <c r="CM49" i="5"/>
  <c r="CM50" i="5"/>
  <c r="CM51" i="5"/>
  <c r="CT51" i="5"/>
  <c r="CU51" i="5"/>
  <c r="CM52" i="5"/>
  <c r="CT52" i="5"/>
  <c r="CT53" i="5"/>
  <c r="CU52" i="5"/>
  <c r="CM53" i="5"/>
  <c r="CM54" i="5"/>
  <c r="CT54" i="5"/>
  <c r="CU54" i="5"/>
  <c r="CM55" i="5"/>
  <c r="CT55" i="5"/>
  <c r="CT56" i="5"/>
  <c r="CU55" i="5"/>
  <c r="CM56" i="5"/>
  <c r="CM57" i="5"/>
  <c r="CT57" i="5"/>
  <c r="CU57" i="5"/>
  <c r="CM58" i="5"/>
  <c r="CT58" i="5"/>
  <c r="CT59" i="5"/>
  <c r="CU58" i="5"/>
  <c r="CM59" i="5"/>
  <c r="CT33" i="5"/>
  <c r="CT34" i="5"/>
  <c r="CT35" i="5"/>
  <c r="CU34" i="5"/>
  <c r="CT30" i="5"/>
  <c r="CT31" i="5"/>
  <c r="CT32" i="5"/>
  <c r="CU31" i="5"/>
  <c r="CT27" i="5"/>
  <c r="CT28" i="5"/>
  <c r="CT29" i="5"/>
  <c r="CU28" i="5"/>
  <c r="CT24" i="5"/>
  <c r="CT25" i="5"/>
  <c r="CT26" i="5"/>
  <c r="CU25" i="5"/>
  <c r="CT21" i="5"/>
  <c r="CT22" i="5"/>
  <c r="CT23" i="5"/>
  <c r="CU22" i="5"/>
  <c r="C3" i="12"/>
  <c r="D3" i="12"/>
  <c r="B4" i="12"/>
  <c r="C4" i="12"/>
  <c r="D4" i="12"/>
  <c r="B5" i="12"/>
  <c r="C5" i="12"/>
  <c r="D5" i="12"/>
  <c r="B6" i="12"/>
  <c r="C6" i="12"/>
  <c r="D6" i="12"/>
  <c r="B7" i="12"/>
  <c r="C7" i="12"/>
  <c r="D7" i="12"/>
  <c r="B8" i="12"/>
  <c r="C8" i="12"/>
  <c r="D8" i="12"/>
  <c r="B9" i="12"/>
  <c r="C9" i="12"/>
  <c r="D9" i="12"/>
  <c r="B10" i="12"/>
  <c r="C10" i="12"/>
  <c r="D10" i="12"/>
  <c r="B11" i="12"/>
  <c r="C11" i="12"/>
  <c r="D11" i="12"/>
  <c r="B12" i="12"/>
  <c r="C12" i="12"/>
  <c r="D12" i="12"/>
  <c r="B13" i="12"/>
  <c r="C13" i="12"/>
  <c r="D13" i="12"/>
  <c r="A14" i="12"/>
  <c r="B14" i="12"/>
  <c r="C14" i="12"/>
  <c r="D14" i="12"/>
  <c r="A15" i="12"/>
  <c r="B15" i="12"/>
  <c r="C15" i="12"/>
  <c r="D15" i="12"/>
  <c r="A16" i="12"/>
  <c r="B16" i="12"/>
  <c r="C16" i="12"/>
  <c r="D16" i="12"/>
  <c r="A17" i="12"/>
  <c r="B17" i="12"/>
  <c r="C17" i="12"/>
  <c r="D17" i="12"/>
  <c r="A18" i="12"/>
  <c r="B18" i="12"/>
  <c r="C18" i="12"/>
  <c r="D18" i="12"/>
  <c r="A19" i="12"/>
  <c r="B19" i="12"/>
  <c r="C19" i="12"/>
  <c r="D19" i="12"/>
  <c r="A20" i="12"/>
  <c r="B20" i="12"/>
  <c r="C20" i="12"/>
  <c r="D20" i="12"/>
  <c r="A21" i="12"/>
  <c r="B21" i="12"/>
  <c r="C21" i="12"/>
  <c r="D21" i="12"/>
  <c r="A22" i="12"/>
  <c r="B22" i="12"/>
  <c r="C22" i="12"/>
  <c r="D22" i="12"/>
  <c r="A23" i="12"/>
  <c r="B23" i="12"/>
  <c r="C23" i="12"/>
  <c r="D23" i="12"/>
  <c r="A24" i="12"/>
  <c r="B24" i="12"/>
  <c r="C24" i="12"/>
  <c r="D24" i="12"/>
  <c r="A25" i="12"/>
  <c r="B25" i="12"/>
  <c r="C25" i="12"/>
  <c r="D25" i="12"/>
  <c r="A26" i="12"/>
  <c r="B26" i="12"/>
  <c r="C26" i="12"/>
  <c r="D26" i="12"/>
  <c r="A27" i="12"/>
  <c r="B27" i="12"/>
  <c r="C27" i="12"/>
  <c r="D27" i="12"/>
  <c r="A28" i="12"/>
  <c r="B28" i="12"/>
  <c r="C28" i="12"/>
  <c r="D28" i="12"/>
  <c r="A29" i="12"/>
  <c r="B29" i="12"/>
  <c r="C29" i="12"/>
  <c r="D29" i="12"/>
  <c r="A30" i="12"/>
  <c r="B30" i="12"/>
  <c r="C30" i="12"/>
  <c r="D30" i="12"/>
  <c r="A31" i="12"/>
  <c r="B31" i="12"/>
  <c r="C31" i="12"/>
  <c r="D31" i="12"/>
  <c r="A32" i="12"/>
  <c r="B32" i="12"/>
  <c r="C32" i="12"/>
  <c r="D32" i="12"/>
  <c r="A33" i="12"/>
  <c r="B33" i="12"/>
  <c r="C33" i="12"/>
  <c r="D33" i="12"/>
  <c r="A34" i="12"/>
  <c r="B34" i="12"/>
  <c r="C34" i="12"/>
  <c r="D34" i="12"/>
  <c r="A35" i="12"/>
  <c r="B35" i="12"/>
  <c r="C35" i="12"/>
  <c r="D35" i="12"/>
  <c r="A36" i="12"/>
  <c r="B36" i="12"/>
  <c r="C36" i="12"/>
  <c r="D36" i="12"/>
  <c r="A37" i="12"/>
  <c r="B37" i="12"/>
  <c r="C37" i="12"/>
  <c r="D37" i="12"/>
  <c r="A38" i="12"/>
  <c r="B38" i="12"/>
  <c r="C38" i="12"/>
  <c r="D38" i="12"/>
  <c r="A39" i="12"/>
  <c r="B39" i="12"/>
  <c r="C39" i="12"/>
  <c r="D39" i="12"/>
  <c r="A40" i="12"/>
  <c r="B40" i="12"/>
  <c r="C40" i="12"/>
  <c r="D40" i="12"/>
  <c r="A41" i="12"/>
  <c r="B41" i="12"/>
  <c r="C41" i="12"/>
  <c r="D41" i="12"/>
  <c r="A42" i="12"/>
  <c r="B42" i="12"/>
  <c r="C42" i="12"/>
  <c r="D42" i="12"/>
  <c r="BY21" i="5"/>
  <c r="W8" i="12"/>
  <c r="Y8" i="12"/>
  <c r="W9" i="12"/>
  <c r="Y9" i="12"/>
  <c r="W10" i="12"/>
  <c r="Y10" i="12"/>
  <c r="W11" i="12"/>
  <c r="Y11" i="12"/>
  <c r="W12" i="12"/>
  <c r="Y12" i="12"/>
  <c r="W13" i="12"/>
  <c r="Y13" i="12"/>
  <c r="W14" i="12"/>
  <c r="Y14" i="12"/>
  <c r="W15" i="12"/>
  <c r="Y15" i="12"/>
  <c r="W16" i="12"/>
  <c r="Y16" i="12"/>
  <c r="W17" i="12"/>
  <c r="Y17" i="12"/>
  <c r="W18" i="12"/>
  <c r="Y18" i="12"/>
  <c r="W19" i="12"/>
  <c r="Y19" i="12"/>
  <c r="W20" i="12"/>
  <c r="Y20" i="12"/>
  <c r="W21" i="12"/>
  <c r="Y21" i="12"/>
  <c r="W22" i="12"/>
  <c r="Y22" i="12"/>
  <c r="W23" i="12"/>
  <c r="Y23" i="12"/>
  <c r="W24" i="12"/>
  <c r="Y24" i="12"/>
  <c r="W25" i="12"/>
  <c r="Y25" i="12"/>
  <c r="W26" i="12"/>
  <c r="Y26" i="12"/>
  <c r="W27" i="12"/>
  <c r="Y27" i="12"/>
  <c r="W28" i="12"/>
  <c r="Y28" i="12"/>
  <c r="W29" i="12"/>
  <c r="Y29" i="12"/>
  <c r="W30" i="12"/>
  <c r="Y30" i="12"/>
  <c r="W31" i="12"/>
  <c r="Y31" i="12"/>
  <c r="W32" i="12"/>
  <c r="Y32" i="12"/>
  <c r="W33" i="12"/>
  <c r="Y33" i="12"/>
  <c r="W34" i="12"/>
  <c r="Y34" i="12"/>
  <c r="W35" i="12"/>
  <c r="Y35" i="12"/>
  <c r="W36" i="12"/>
  <c r="Y36" i="12"/>
  <c r="W37" i="12"/>
  <c r="Y37" i="12"/>
  <c r="W38" i="12"/>
  <c r="Y38" i="12"/>
  <c r="W39" i="12"/>
  <c r="Y39" i="12"/>
  <c r="W40" i="12"/>
  <c r="Y40" i="12"/>
  <c r="W41" i="12"/>
  <c r="Y41" i="12"/>
  <c r="W42" i="12"/>
  <c r="Y42" i="12"/>
  <c r="BY60" i="5"/>
  <c r="BY57" i="5"/>
  <c r="BY58" i="5"/>
  <c r="BY59" i="5"/>
  <c r="BY53" i="5"/>
  <c r="BY54" i="5"/>
  <c r="BY55" i="5"/>
  <c r="BY56" i="5"/>
  <c r="BY51" i="5"/>
  <c r="BY52" i="5"/>
  <c r="BY49" i="5"/>
  <c r="BY50" i="5"/>
  <c r="BY48" i="5"/>
  <c r="BR60" i="5"/>
  <c r="BR58" i="5"/>
  <c r="BR59" i="5"/>
  <c r="BR57" i="5"/>
  <c r="BR54" i="5"/>
  <c r="BR55" i="5"/>
  <c r="BR56" i="5"/>
  <c r="BR52" i="5"/>
  <c r="BR53" i="5"/>
  <c r="BR49" i="5"/>
  <c r="BR50" i="5"/>
  <c r="BR51" i="5"/>
  <c r="BR48" i="5"/>
  <c r="BY47" i="5"/>
  <c r="BR47" i="5"/>
  <c r="BY46" i="5"/>
  <c r="BR46" i="5"/>
  <c r="BY45" i="5"/>
  <c r="BR45" i="5"/>
  <c r="BY44" i="5"/>
  <c r="BR44" i="5"/>
  <c r="BY43" i="5"/>
  <c r="BR43" i="5"/>
  <c r="BY42" i="5"/>
  <c r="BR42" i="5"/>
  <c r="BY41" i="5"/>
  <c r="BR41" i="5"/>
  <c r="BY40" i="5"/>
  <c r="BR40" i="5"/>
  <c r="BY39" i="5"/>
  <c r="BR39" i="5"/>
  <c r="BY38" i="5"/>
  <c r="BR38" i="5"/>
  <c r="BY37" i="5"/>
  <c r="BR37" i="5"/>
  <c r="BY36" i="5"/>
  <c r="BR36" i="5"/>
  <c r="BY35" i="5"/>
  <c r="BR35" i="5"/>
  <c r="BY34" i="5"/>
  <c r="BR34" i="5"/>
  <c r="BY33" i="5"/>
  <c r="BR33" i="5"/>
  <c r="BY32" i="5"/>
  <c r="BR32" i="5"/>
  <c r="BY31" i="5"/>
  <c r="BR31" i="5"/>
  <c r="BY30" i="5"/>
  <c r="BR30" i="5"/>
  <c r="BY29" i="5"/>
  <c r="BR29" i="5"/>
  <c r="BY28" i="5"/>
  <c r="BR28" i="5"/>
  <c r="BY27" i="5"/>
  <c r="BR27" i="5"/>
  <c r="BY26" i="5"/>
  <c r="BR26" i="5"/>
  <c r="BY25" i="5"/>
  <c r="BR25" i="5"/>
  <c r="BY24" i="5"/>
  <c r="BR24" i="5"/>
  <c r="BY23" i="5"/>
  <c r="BR23" i="5"/>
  <c r="BY22" i="5"/>
  <c r="BR22" i="5"/>
  <c r="X62" i="5"/>
  <c r="Z62" i="5"/>
  <c r="AB62" i="5"/>
  <c r="AD62" i="5"/>
  <c r="AH62" i="5"/>
  <c r="AN62" i="5"/>
  <c r="AT62" i="5"/>
  <c r="AV62" i="5"/>
  <c r="X61" i="5"/>
  <c r="Z61" i="5"/>
  <c r="AB61" i="5"/>
  <c r="AD61" i="5"/>
  <c r="AH61" i="5"/>
  <c r="AN61" i="5"/>
  <c r="AT61" i="5"/>
  <c r="AV61" i="5"/>
  <c r="U62" i="5"/>
  <c r="U59" i="5"/>
  <c r="U60" i="5"/>
  <c r="U61" i="5"/>
  <c r="S62" i="5"/>
  <c r="S60" i="5"/>
  <c r="S61" i="5"/>
  <c r="J62" i="5"/>
  <c r="J60" i="5"/>
  <c r="J61" i="5"/>
  <c r="C62" i="5"/>
  <c r="C60" i="5"/>
  <c r="C61" i="5"/>
  <c r="X60" i="5"/>
  <c r="Z60" i="5"/>
  <c r="AB60" i="5"/>
  <c r="AD60" i="5"/>
  <c r="AH60" i="5"/>
  <c r="AN60" i="5"/>
  <c r="AT60" i="5"/>
  <c r="AV60" i="5"/>
  <c r="C58" i="5"/>
  <c r="J58" i="5"/>
  <c r="S58" i="5"/>
  <c r="U58" i="5"/>
  <c r="X58" i="5"/>
  <c r="Z58" i="5"/>
  <c r="AB58" i="5"/>
  <c r="AD58" i="5"/>
  <c r="AH58" i="5"/>
  <c r="AN58" i="5"/>
  <c r="AT58" i="5"/>
  <c r="AV58" i="5"/>
  <c r="C59" i="5"/>
  <c r="J59" i="5"/>
  <c r="S59" i="5"/>
  <c r="X59" i="5"/>
  <c r="Z59" i="5"/>
  <c r="AB59" i="5"/>
  <c r="AD59" i="5"/>
  <c r="AH59" i="5"/>
  <c r="AN59" i="5"/>
  <c r="AT59" i="5"/>
  <c r="AV59" i="5"/>
  <c r="C57" i="5"/>
  <c r="J57" i="5"/>
  <c r="S57" i="5"/>
  <c r="U57" i="5"/>
  <c r="X57" i="5"/>
  <c r="Z57" i="5"/>
  <c r="AB57" i="5"/>
  <c r="AD57" i="5"/>
  <c r="AH57" i="5"/>
  <c r="AN57" i="5"/>
  <c r="AT57" i="5"/>
  <c r="AV57" i="5"/>
  <c r="AN52" i="5"/>
  <c r="AT52" i="5"/>
  <c r="AV52" i="5"/>
  <c r="AN53" i="5"/>
  <c r="AT53" i="5"/>
  <c r="AV53" i="5"/>
  <c r="AN54" i="5"/>
  <c r="AT54" i="5"/>
  <c r="AV54" i="5"/>
  <c r="AN55" i="5"/>
  <c r="AT55" i="5"/>
  <c r="AV55" i="5"/>
  <c r="AN56" i="5"/>
  <c r="AT56" i="5"/>
  <c r="AV56" i="5"/>
  <c r="AH52" i="5"/>
  <c r="AH53" i="5"/>
  <c r="AH54" i="5"/>
  <c r="AH55" i="5"/>
  <c r="AH56" i="5"/>
  <c r="AD52" i="5"/>
  <c r="AD53" i="5"/>
  <c r="AD54" i="5"/>
  <c r="AD55" i="5"/>
  <c r="AD56" i="5"/>
  <c r="AB52" i="5"/>
  <c r="AB53" i="5"/>
  <c r="AB54" i="5"/>
  <c r="AB55" i="5"/>
  <c r="AB56" i="5"/>
  <c r="Z52" i="5"/>
  <c r="Z53" i="5"/>
  <c r="Z54" i="5"/>
  <c r="Z55" i="5"/>
  <c r="Z56"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U52" i="5"/>
  <c r="U53" i="5"/>
  <c r="U54" i="5"/>
  <c r="U55" i="5"/>
  <c r="U56" i="5"/>
  <c r="S52" i="5"/>
  <c r="S53" i="5"/>
  <c r="S54" i="5"/>
  <c r="S55" i="5"/>
  <c r="S56" i="5"/>
  <c r="J52" i="5"/>
  <c r="J53" i="5"/>
  <c r="J54" i="5"/>
  <c r="J55" i="5"/>
  <c r="J56" i="5"/>
  <c r="C52" i="5"/>
  <c r="C53" i="5"/>
  <c r="C54" i="5"/>
  <c r="C55" i="5"/>
  <c r="C56" i="5"/>
  <c r="C51" i="5"/>
  <c r="J51" i="5"/>
  <c r="S51" i="5"/>
  <c r="U51" i="5"/>
  <c r="Z51" i="5"/>
  <c r="AB51" i="5"/>
  <c r="AD51" i="5"/>
  <c r="AH51" i="5"/>
  <c r="AN51" i="5"/>
  <c r="AT51" i="5"/>
  <c r="AV51" i="5"/>
  <c r="J50" i="5"/>
  <c r="C50" i="5"/>
  <c r="BV16" i="5"/>
  <c r="BV15" i="5"/>
  <c r="BV14" i="5"/>
  <c r="BV13" i="5"/>
  <c r="BV12" i="5"/>
  <c r="BV11" i="5"/>
  <c r="BV10" i="5"/>
  <c r="BV9" i="5"/>
  <c r="BV8" i="5"/>
  <c r="BV7" i="5"/>
  <c r="BV6" i="5"/>
  <c r="BV5" i="5"/>
  <c r="BV4" i="5"/>
  <c r="BV3" i="5"/>
  <c r="G16" i="5"/>
  <c r="G15" i="5"/>
  <c r="G14" i="5"/>
  <c r="G13" i="5"/>
  <c r="G12" i="5"/>
  <c r="G11" i="5"/>
  <c r="G10" i="5"/>
  <c r="G9" i="5"/>
  <c r="G8" i="5"/>
  <c r="G7" i="5"/>
  <c r="G6" i="5"/>
  <c r="G5" i="5"/>
  <c r="G4" i="5"/>
  <c r="G3" i="5"/>
  <c r="CU24" i="5"/>
  <c r="CU33" i="5"/>
  <c r="CU27" i="5"/>
  <c r="CU30" i="5"/>
  <c r="CU2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H23" i="5"/>
  <c r="AT23" i="5"/>
  <c r="AV23" i="5"/>
  <c r="AH24" i="5"/>
  <c r="AT24" i="5"/>
  <c r="AV24" i="5"/>
  <c r="AH25" i="5"/>
  <c r="AT25" i="5"/>
  <c r="AV25" i="5"/>
  <c r="AH26" i="5"/>
  <c r="AT26" i="5"/>
  <c r="AV26" i="5"/>
  <c r="AH27" i="5"/>
  <c r="AT27" i="5"/>
  <c r="AV27" i="5"/>
  <c r="AH28" i="5"/>
  <c r="AT28" i="5"/>
  <c r="AV28" i="5"/>
  <c r="AH29" i="5"/>
  <c r="AT29" i="5"/>
  <c r="AV29" i="5"/>
  <c r="AH30" i="5"/>
  <c r="AT30" i="5"/>
  <c r="AV30" i="5"/>
  <c r="AH31" i="5"/>
  <c r="AT31" i="5"/>
  <c r="AV31" i="5"/>
  <c r="AH32" i="5"/>
  <c r="AT32" i="5"/>
  <c r="AV32" i="5"/>
  <c r="AH33" i="5"/>
  <c r="AT33" i="5"/>
  <c r="AV33" i="5"/>
  <c r="AH34" i="5"/>
  <c r="AT34" i="5"/>
  <c r="AV34" i="5"/>
  <c r="AH35" i="5"/>
  <c r="AT35" i="5"/>
  <c r="AV35" i="5"/>
  <c r="AH36" i="5"/>
  <c r="AT36" i="5"/>
  <c r="AV36" i="5"/>
  <c r="AH37" i="5"/>
  <c r="AT37" i="5"/>
  <c r="AV37" i="5"/>
  <c r="AH38" i="5"/>
  <c r="AT38" i="5"/>
  <c r="AV38" i="5"/>
  <c r="AH39" i="5"/>
  <c r="AT39" i="5"/>
  <c r="AV39" i="5"/>
  <c r="AH40" i="5"/>
  <c r="AT40" i="5"/>
  <c r="AV40" i="5"/>
  <c r="AH41" i="5"/>
  <c r="AT41" i="5"/>
  <c r="AV41" i="5"/>
  <c r="AH42" i="5"/>
  <c r="AT42" i="5"/>
  <c r="AV42" i="5"/>
  <c r="AH43" i="5"/>
  <c r="AT43" i="5"/>
  <c r="AV43" i="5"/>
  <c r="AH44" i="5"/>
  <c r="AT44" i="5"/>
  <c r="AV44" i="5"/>
  <c r="AH45" i="5"/>
  <c r="AT45" i="5"/>
  <c r="AV45" i="5"/>
  <c r="AH46" i="5"/>
  <c r="AT46" i="5"/>
  <c r="AV46" i="5"/>
  <c r="AH47" i="5"/>
  <c r="AT47" i="5"/>
  <c r="AV47" i="5"/>
  <c r="AH48" i="5"/>
  <c r="AT48" i="5"/>
  <c r="AV48" i="5"/>
  <c r="AH49" i="5"/>
  <c r="AT49" i="5"/>
  <c r="AV49" i="5"/>
  <c r="AH50" i="5"/>
  <c r="AT50" i="5"/>
  <c r="AV50"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C23" i="5"/>
  <c r="J23" i="5"/>
  <c r="AB23" i="5"/>
  <c r="U23" i="5"/>
  <c r="X23" i="5"/>
  <c r="Z23" i="5"/>
  <c r="C24" i="5"/>
  <c r="J24" i="5"/>
  <c r="AB24" i="5"/>
  <c r="U24" i="5"/>
  <c r="X24" i="5"/>
  <c r="Z24" i="5"/>
  <c r="C25" i="5"/>
  <c r="J25" i="5"/>
  <c r="AB25" i="5"/>
  <c r="U25" i="5"/>
  <c r="Z25" i="5"/>
  <c r="C26" i="5"/>
  <c r="J26" i="5"/>
  <c r="AB26" i="5"/>
  <c r="U26" i="5"/>
  <c r="Z26" i="5"/>
  <c r="C27" i="5"/>
  <c r="J27" i="5"/>
  <c r="AB27" i="5"/>
  <c r="U27" i="5"/>
  <c r="Z27" i="5"/>
  <c r="C28" i="5"/>
  <c r="J28" i="5"/>
  <c r="AB28" i="5"/>
  <c r="U28" i="5"/>
  <c r="Z28" i="5"/>
  <c r="C29" i="5"/>
  <c r="J29" i="5"/>
  <c r="AB29" i="5"/>
  <c r="U29" i="5"/>
  <c r="Z29" i="5"/>
  <c r="C30" i="5"/>
  <c r="J30" i="5"/>
  <c r="AB30" i="5"/>
  <c r="U30" i="5"/>
  <c r="Z30" i="5"/>
  <c r="C31" i="5"/>
  <c r="J31" i="5"/>
  <c r="AB31" i="5"/>
  <c r="U31" i="5"/>
  <c r="Z31" i="5"/>
  <c r="C32" i="5"/>
  <c r="J32" i="5"/>
  <c r="AB32" i="5"/>
  <c r="U32" i="5"/>
  <c r="Z32" i="5"/>
  <c r="C33" i="5"/>
  <c r="J33" i="5"/>
  <c r="AB33" i="5"/>
  <c r="U33" i="5"/>
  <c r="Z33" i="5"/>
  <c r="C34" i="5"/>
  <c r="J34" i="5"/>
  <c r="AB34" i="5"/>
  <c r="U34" i="5"/>
  <c r="Z34" i="5"/>
  <c r="C35" i="5"/>
  <c r="J35" i="5"/>
  <c r="AB35" i="5"/>
  <c r="U35" i="5"/>
  <c r="Z35" i="5"/>
  <c r="C36" i="5"/>
  <c r="J36" i="5"/>
  <c r="AB36" i="5"/>
  <c r="U36" i="5"/>
  <c r="Z36" i="5"/>
  <c r="C37" i="5"/>
  <c r="J37" i="5"/>
  <c r="AB37" i="5"/>
  <c r="U37" i="5"/>
  <c r="Z37" i="5"/>
  <c r="C38" i="5"/>
  <c r="J38" i="5"/>
  <c r="AB38" i="5"/>
  <c r="U38" i="5"/>
  <c r="Z38" i="5"/>
  <c r="C39" i="5"/>
  <c r="J39" i="5"/>
  <c r="AB39" i="5"/>
  <c r="U39" i="5"/>
  <c r="Z39" i="5"/>
  <c r="C40" i="5"/>
  <c r="J40" i="5"/>
  <c r="AB40" i="5"/>
  <c r="U40" i="5"/>
  <c r="Z40" i="5"/>
  <c r="C41" i="5"/>
  <c r="J41" i="5"/>
  <c r="AB41" i="5"/>
  <c r="U41" i="5"/>
  <c r="Z41" i="5"/>
  <c r="C42" i="5"/>
  <c r="J42" i="5"/>
  <c r="AB42" i="5"/>
  <c r="U42" i="5"/>
  <c r="Z42" i="5"/>
  <c r="C43" i="5"/>
  <c r="J43" i="5"/>
  <c r="AB43" i="5"/>
  <c r="U43" i="5"/>
  <c r="Z43" i="5"/>
  <c r="C44" i="5"/>
  <c r="J44" i="5"/>
  <c r="AB44" i="5"/>
  <c r="U44" i="5"/>
  <c r="Z44" i="5"/>
  <c r="C45" i="5"/>
  <c r="J45" i="5"/>
  <c r="AB45" i="5"/>
  <c r="U45" i="5"/>
  <c r="Z45" i="5"/>
  <c r="C46" i="5"/>
  <c r="J46" i="5"/>
  <c r="AB46" i="5"/>
  <c r="U46" i="5"/>
  <c r="Z46" i="5"/>
  <c r="C47" i="5"/>
  <c r="J47" i="5"/>
  <c r="AB47" i="5"/>
  <c r="U47" i="5"/>
  <c r="Z47" i="5"/>
  <c r="C48" i="5"/>
  <c r="J48" i="5"/>
  <c r="AB48" i="5"/>
  <c r="U48" i="5"/>
  <c r="Z48" i="5"/>
  <c r="C49" i="5"/>
  <c r="J49" i="5"/>
  <c r="AB49" i="5"/>
  <c r="U49" i="5"/>
  <c r="Z49" i="5"/>
  <c r="AB50" i="5"/>
  <c r="U50" i="5"/>
  <c r="Z50" i="5"/>
</calcChain>
</file>

<file path=xl/sharedStrings.xml><?xml version="1.0" encoding="utf-8"?>
<sst xmlns="http://schemas.openxmlformats.org/spreadsheetml/2006/main" count="612" uniqueCount="359">
  <si>
    <t>氏　　名</t>
    <rPh sb="0" eb="4">
      <t>シメイ</t>
    </rPh>
    <phoneticPr fontId="3"/>
  </si>
  <si>
    <t>※記入上の注意</t>
    <rPh sb="1" eb="4">
      <t>キニュウジョウ</t>
    </rPh>
    <rPh sb="5" eb="7">
      <t>チュウイ</t>
    </rPh>
    <phoneticPr fontId="3"/>
  </si>
  <si>
    <t>　</t>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</si>
  <si>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</si>
  <si>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</si>
  <si>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</si>
  <si>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</si>
  <si>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</si>
  <si>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デュエット</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</si>
  <si>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</si>
  <si>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</si>
  <si>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</si>
  <si>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</si>
  <si>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組</t>
    <rPh sb="0" eb="1">
      <t>クミ</t>
    </rPh>
    <phoneticPr fontId="3"/>
  </si>
  <si>
    <t>エントリー</t>
    <phoneticPr fontId="3"/>
  </si>
  <si>
    <t>Tel</t>
    <phoneticPr fontId="3"/>
  </si>
  <si>
    <t>Fax</t>
    <phoneticPr fontId="3"/>
  </si>
  <si>
    <t>E-mail</t>
    <phoneticPr fontId="3"/>
  </si>
  <si>
    <t>大  会  名</t>
    <rPh sb="0" eb="7">
      <t>タイカイメイ</t>
    </rPh>
    <phoneticPr fontId="3"/>
  </si>
  <si>
    <t>期      日</t>
    <rPh sb="0" eb="8">
      <t>キジツ</t>
    </rPh>
    <phoneticPr fontId="3"/>
  </si>
  <si>
    <t>場      所</t>
    <rPh sb="0" eb="8">
      <t>バショ</t>
    </rPh>
    <phoneticPr fontId="3"/>
  </si>
  <si>
    <t>種　目</t>
    <rPh sb="0" eb="3">
      <t>シュモク</t>
    </rPh>
    <phoneticPr fontId="3"/>
  </si>
  <si>
    <t>エントリー数</t>
    <rPh sb="5" eb="6">
      <t>スウ</t>
    </rPh>
    <phoneticPr fontId="3"/>
  </si>
  <si>
    <t>代表者名</t>
    <rPh sb="0" eb="3">
      <t>ダイヒョウシャ</t>
    </rPh>
    <rPh sb="3" eb="4">
      <t>メイ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</si>
  <si>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</si>
  <si>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</si>
  <si>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</si>
  <si>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</si>
  <si>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</si>
  <si>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</si>
  <si>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番号</t>
    <rPh sb="0" eb="2">
      <t>バンゴウ</t>
    </rPh>
    <phoneticPr fontId="3"/>
  </si>
  <si>
    <t>氏　　　名</t>
    <rPh sb="0" eb="5">
      <t>シメイ</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</si>
  <si>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</si>
  <si>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</si>
  <si>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</si>
  <si>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</si>
  <si>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場所</t>
    <rPh sb="0" eb="2">
      <t>バショ</t>
    </rPh>
    <phoneticPr fontId="3"/>
  </si>
  <si>
    <t>【処理手順】</t>
    <rPh sb="1" eb="3">
      <t>ショリ</t>
    </rPh>
    <rPh sb="3" eb="5">
      <t>テジュン</t>
    </rPh>
    <phoneticPr fontId="3"/>
  </si>
  <si>
    <t>１．ファイルのダウンロード</t>
    <phoneticPr fontId="3"/>
  </si>
  <si>
    <t>□</t>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</si>
  <si>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</si>
  <si>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</si>
  <si>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</si>
  <si>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t>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</si>
  <si>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</si>
  <si>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</si>
  <si>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</si>
  <si>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</si>
  <si>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３．提出用ファイルの作成</t>
    <rPh sb="2" eb="5">
      <t>テイシュツヨウ</t>
    </rPh>
    <rPh sb="10" eb="12">
      <t>サクセイ</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</si>
  <si>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</si>
  <si>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</si>
  <si>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</si>
  <si>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</si>
  <si>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</si>
  <si>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</si>
  <si>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</si>
  <si>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その他、旧字体の漢字などの一部にも使用できない文字があります。</t>
    <phoneticPr fontId="3"/>
  </si>
  <si>
    <t>機種依存文字　例）</t>
    <rPh sb="0" eb="2">
      <t>キシュ</t>
    </rPh>
    <rPh sb="2" eb="4">
      <t>イゾン</t>
    </rPh>
    <rPh sb="4" eb="6">
      <t>モジ</t>
    </rPh>
    <rPh sb="7" eb="8">
      <t>レイ</t>
    </rPh>
    <phoneticPr fontId="3"/>
  </si>
  <si>
    <t>確認シート（印刷版）を印刷し、入力事項に処理誤りがないか入念にチェックしてください。</t>
    <rPh sb="0" eb="2">
      <t>カクニン</t>
    </rPh>
    <rPh sb="6" eb="8">
      <t>インサツ</t>
    </rPh>
    <rPh sb="8" eb="9">
      <t>バン</t>
    </rPh>
    <rPh sb="11" eb="13">
      <t>インサツ</t>
    </rPh>
    <rPh sb="15" eb="17">
      <t>ニュウリョク</t>
    </rPh>
    <rPh sb="17" eb="19">
      <t>ジコウ</t>
    </rPh>
    <rPh sb="20" eb="22">
      <t>ショリ</t>
    </rPh>
    <rPh sb="22" eb="23">
      <t>アヤマ</t>
    </rPh>
    <rPh sb="28" eb="30">
      <t>ニュウネン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</si>
  <si>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</si>
  <si>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</si>
  <si>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</si>
  <si>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【エントリーフォーム入力手順】</t>
    <rPh sb="10" eb="12">
      <t>ニュウリョク</t>
    </rPh>
    <rPh sb="12" eb="14">
      <t>テジュン</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</si>
  <si>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</si>
  <si>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</si>
  <si>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</si>
  <si>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</si>
  <si>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</si>
  <si>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２．登録団体情報について</t>
    <rPh sb="2" eb="4">
      <t>トウロク</t>
    </rPh>
    <rPh sb="4" eb="6">
      <t>ダンタイ</t>
    </rPh>
    <rPh sb="6" eb="8">
      <t>ジョウホウ</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</si>
  <si>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</si>
  <si>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</si>
  <si>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</si>
  <si>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</si>
  <si>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</si>
  <si>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</si>
  <si>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</si>
  <si>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</si>
  <si>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</si>
  <si>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</si>
  <si>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</si>
  <si>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</si>
  <si>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</si>
  <si>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高寄　優子</t>
    <rPh sb="0" eb="2">
      <t>タカヨセ</t>
    </rPh>
    <rPh sb="3" eb="5">
      <t>ユウコ</t>
    </rPh>
    <phoneticPr fontId="3"/>
  </si>
  <si>
    <t>6</t>
  </si>
  <si>
    <t>小沢　さくら</t>
    <rPh sb="0" eb="2">
      <t>オザワ</t>
    </rPh>
    <phoneticPr fontId="3"/>
  </si>
  <si>
    <t>4</t>
  </si>
  <si>
    <t>安住　かすみ</t>
    <rPh sb="0" eb="2">
      <t>アズミ</t>
    </rPh>
    <phoneticPr fontId="3"/>
  </si>
  <si>
    <t>5</t>
  </si>
  <si>
    <t>芦塚　智子</t>
    <rPh sb="0" eb="2">
      <t>アシヅカ</t>
    </rPh>
    <rPh sb="3" eb="5">
      <t>トモコ</t>
    </rPh>
    <phoneticPr fontId="3"/>
  </si>
  <si>
    <t>健康　良子</t>
    <rPh sb="0" eb="2">
      <t>ケンコウ</t>
    </rPh>
    <rPh sb="3" eb="5">
      <t>ヨシコ</t>
    </rPh>
    <phoneticPr fontId="3"/>
  </si>
  <si>
    <t>8</t>
  </si>
  <si>
    <t>佐藤　みさき</t>
    <rPh sb="0" eb="2">
      <t>サトウ</t>
    </rPh>
    <phoneticPr fontId="3"/>
  </si>
  <si>
    <t>川嶋　ゆり</t>
    <rPh sb="0" eb="2">
      <t>カワシマ</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</si>
  <si>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</si>
  <si>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―以上―</t>
    <rPh sb="1" eb="3">
      <t>イジョウ</t>
    </rPh>
    <phoneticPr fontId="3"/>
  </si>
  <si>
    <t>ふりがな</t>
    <phoneticPr fontId="3"/>
  </si>
  <si>
    <t>（公財）東京都水泳協会が主催する大会、競技会のプログラム、発刊物への掲載</t>
    <rPh sb="1" eb="2">
      <t>コウ</t>
    </rPh>
    <rPh sb="2" eb="3">
      <t>ザイ</t>
    </rPh>
    <rPh sb="4" eb="7">
      <t>トウキョウト</t>
    </rPh>
    <rPh sb="7" eb="9">
      <t>スイエイ</t>
    </rPh>
    <rPh sb="9" eb="11">
      <t>キョウカイ</t>
    </rPh>
    <rPh sb="12" eb="14">
      <t>シュサイ</t>
    </rPh>
    <rPh sb="16" eb="18">
      <t>タイカイ</t>
    </rPh>
    <rPh sb="19" eb="22">
      <t>キョウギカイ</t>
    </rPh>
    <rPh sb="29" eb="31">
      <t>ハッカン</t>
    </rPh>
    <rPh sb="31" eb="32">
      <t>ブツ</t>
    </rPh>
    <rPh sb="34" eb="36">
      <t>ケイサイ</t>
    </rPh>
    <phoneticPr fontId="3"/>
  </si>
  <si>
    <t>□</t>
    <phoneticPr fontId="3"/>
  </si>
  <si>
    <t>・・・</t>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</si>
  <si>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</si>
  <si>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</si>
  <si>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</si>
  <si>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</si>
  <si>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</si>
  <si>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</si>
  <si>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</si>
  <si>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</si>
  <si>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</si>
  <si>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</si>
  <si>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t>
    <phoneticPr fontId="3"/>
  </si>
  <si>
    <t>ふりがな</t>
    <phoneticPr fontId="3"/>
  </si>
  <si>
    <t>4</t>
    <phoneticPr fontId="3"/>
  </si>
  <si>
    <t>9</t>
    <phoneticPr fontId="3"/>
  </si>
  <si>
    <t>3</t>
    <phoneticPr fontId="3"/>
  </si>
  <si>
    <t>いとう　さきこ</t>
    <phoneticPr fontId="3"/>
  </si>
  <si>
    <t>5</t>
    <phoneticPr fontId="3"/>
  </si>
  <si>
    <t>7</t>
    <phoneticPr fontId="3"/>
  </si>
  <si>
    <t>8</t>
    <phoneticPr fontId="3"/>
  </si>
  <si>
    <t>たかより　ゆうこ</t>
    <phoneticPr fontId="3"/>
  </si>
  <si>
    <t>6</t>
    <phoneticPr fontId="3"/>
  </si>
  <si>
    <t>おざわ　さくら</t>
    <phoneticPr fontId="3"/>
  </si>
  <si>
    <t>10</t>
    <phoneticPr fontId="3"/>
  </si>
  <si>
    <t>あずみ　かすみ</t>
    <phoneticPr fontId="3"/>
  </si>
  <si>
    <t>1</t>
    <phoneticPr fontId="3"/>
  </si>
  <si>
    <t>あしずか　ともこ</t>
    <phoneticPr fontId="3"/>
  </si>
  <si>
    <t>11</t>
    <phoneticPr fontId="3"/>
  </si>
  <si>
    <t>けんこう　りょうこ</t>
    <phoneticPr fontId="3"/>
  </si>
  <si>
    <t>さとう　みさき</t>
    <phoneticPr fontId="3"/>
  </si>
  <si>
    <t>かわしま　ゆり</t>
    <phoneticPr fontId="3"/>
  </si>
  <si>
    <t>12</t>
    <phoneticPr fontId="3"/>
  </si>
  <si>
    <t>４．エントリーについて</t>
    <phoneticPr fontId="3"/>
  </si>
  <si>
    <t>B</t>
    <phoneticPr fontId="3"/>
  </si>
  <si>
    <t>□</t>
    <phoneticPr fontId="3"/>
  </si>
  <si>
    <t>出場順</t>
    <rPh sb="0" eb="2">
      <t>ｼｭﾂｼﾞｮｳ</t>
    </rPh>
    <rPh sb="2" eb="3">
      <t>ｼﾞｭﾝ</t>
    </rPh>
    <phoneticPr fontId="15" type="noConversion"/>
  </si>
  <si>
    <t>競技会名</t>
    <rPh sb="0" eb="3">
      <t>ｷｮｳｷﾞｶｲ</t>
    </rPh>
    <rPh sb="3" eb="4">
      <t>ﾒｲ</t>
    </rPh>
    <phoneticPr fontId="15" type="noConversion"/>
  </si>
  <si>
    <t>場所</t>
    <rPh sb="0" eb="2">
      <t>ﾊﾞｼｮ</t>
    </rPh>
    <phoneticPr fontId="15" type="noConversion"/>
  </si>
  <si>
    <t>日付</t>
    <rPh sb="0" eb="2">
      <t>ﾋﾂﾞｹ</t>
    </rPh>
    <phoneticPr fontId="15" type="noConversion"/>
  </si>
  <si>
    <t>氏名</t>
    <rPh sb="0" eb="2">
      <t>ｼﾒｲ</t>
    </rPh>
    <phoneticPr fontId="15" type="noConversion"/>
  </si>
  <si>
    <t>1.</t>
  </si>
  <si>
    <t>2.</t>
  </si>
  <si>
    <t>3.</t>
  </si>
  <si>
    <t>4.</t>
  </si>
  <si>
    <t>5.</t>
  </si>
  <si>
    <t>6.</t>
  </si>
  <si>
    <t>7.</t>
  </si>
  <si>
    <t>8.</t>
  </si>
  <si>
    <t xml:space="preserve"> </t>
  </si>
  <si>
    <t>陸上
（10秒）</t>
    <rPh sb="0" eb="2">
      <t>ﾘｸｼﾞｮｳ</t>
    </rPh>
    <rPh sb="6" eb="7">
      <t>ﾋﾞｮｳ</t>
    </rPh>
    <phoneticPr fontId="15" type="noConversion"/>
  </si>
  <si>
    <t>ルーティン時間</t>
    <rPh sb="5" eb="7">
      <t>ｼﾞｶﾝ</t>
    </rPh>
    <phoneticPr fontId="15" type="noConversion"/>
  </si>
  <si>
    <t>秒</t>
    <rPh sb="0" eb="1">
      <t>ﾋﾞｮｳ</t>
    </rPh>
    <phoneticPr fontId="15" type="noConversion"/>
  </si>
  <si>
    <t>ふりがな</t>
    <phoneticPr fontId="3"/>
  </si>
  <si>
    <t>性別</t>
    <rPh sb="0" eb="2">
      <t>セイベツ</t>
    </rPh>
    <phoneticPr fontId="3"/>
  </si>
  <si>
    <t>性別</t>
    <rPh sb="0" eb="2">
      <t>セイベツ</t>
    </rPh>
    <phoneticPr fontId="3"/>
  </si>
  <si>
    <t>高橋　太郎</t>
    <rPh sb="0" eb="2">
      <t>タカハシ</t>
    </rPh>
    <rPh sb="3" eb="5">
      <t>タロウ</t>
    </rPh>
    <phoneticPr fontId="3"/>
  </si>
  <si>
    <t>たかはし　たろう</t>
    <phoneticPr fontId="3"/>
  </si>
  <si>
    <t>飯塚　嘉人</t>
    <rPh sb="0" eb="2">
      <t>イイヅカ</t>
    </rPh>
    <rPh sb="3" eb="5">
      <t>ヨシト</t>
    </rPh>
    <phoneticPr fontId="3"/>
  </si>
  <si>
    <t>いいづか　よしと</t>
    <phoneticPr fontId="3"/>
  </si>
  <si>
    <t>「性別」</t>
    <rPh sb="1" eb="3">
      <t>セイベツネンガッピ</t>
    </rPh>
    <phoneticPr fontId="3"/>
  </si>
  <si>
    <t>分　　　秒</t>
    <rPh sb="0" eb="1">
      <t>ﾌﾝ</t>
    </rPh>
    <rPh sb="4" eb="5">
      <t>ﾋﾞｮｳ</t>
    </rPh>
    <phoneticPr fontId="15" type="noConversion"/>
  </si>
  <si>
    <t>大会エントリーの為のデータを使用しているPCへ保存してください。</t>
    <rPh sb="0" eb="2">
      <t>タイカイ</t>
    </rPh>
    <rPh sb="8" eb="9">
      <t>タメ</t>
    </rPh>
    <phoneticPr fontId="3"/>
  </si>
  <si>
    <t>1．入力シートのみ記入すること。確認シート（印刷版）は入力不要です。</t>
    <rPh sb="2" eb="4">
      <t>ニュウリョク</t>
    </rPh>
    <rPh sb="9" eb="11">
      <t>キニュウ</t>
    </rPh>
    <rPh sb="16" eb="18">
      <t>カクニン</t>
    </rPh>
    <rPh sb="22" eb="24">
      <t>インサツ</t>
    </rPh>
    <rPh sb="24" eb="25">
      <t>バン</t>
    </rPh>
    <rPh sb="27" eb="29">
      <t>ニュウリョク</t>
    </rPh>
    <rPh sb="29" eb="31">
      <t>フヨウ</t>
    </rPh>
    <phoneticPr fontId="3"/>
  </si>
  <si>
    <t>「入力シート（エントリー記入シート）」の登録団体情報、加盟団体情報は漏れがない様、全て入力してください。</t>
    <rPh sb="1" eb="3">
      <t>ニュウリョク</t>
    </rPh>
    <rPh sb="12" eb="14">
      <t>キニュウ</t>
    </rPh>
    <rPh sb="20" eb="22">
      <t>トウロク</t>
    </rPh>
    <rPh sb="22" eb="24">
      <t>ダンタイ</t>
    </rPh>
    <rPh sb="24" eb="26">
      <t>ジョウホウ</t>
    </rPh>
    <rPh sb="27" eb="29">
      <t>カメイ</t>
    </rPh>
    <rPh sb="29" eb="31">
      <t>ダンタイ</t>
    </rPh>
    <rPh sb="31" eb="33">
      <t>ジョウホウ</t>
    </rPh>
    <rPh sb="34" eb="35">
      <t>モ</t>
    </rPh>
    <rPh sb="39" eb="40">
      <t>ヨウ</t>
    </rPh>
    <rPh sb="41" eb="42">
      <t>スベ</t>
    </rPh>
    <rPh sb="43" eb="45">
      <t>ニュウリョク</t>
    </rPh>
    <phoneticPr fontId="3"/>
  </si>
  <si>
    <t>（公財）東京都水泳協会　アーティスティックスイミング委員会</t>
    <rPh sb="1" eb="2">
      <t>コウ</t>
    </rPh>
    <rPh sb="2" eb="3">
      <t>ザイ</t>
    </rPh>
    <rPh sb="4" eb="7">
      <t>トウキョウト</t>
    </rPh>
    <rPh sb="7" eb="9">
      <t>スイエイ</t>
    </rPh>
    <rPh sb="9" eb="11">
      <t>キョウカイ</t>
    </rPh>
    <rPh sb="26" eb="29">
      <t>イインカイ</t>
    </rPh>
    <phoneticPr fontId="3"/>
  </si>
  <si>
    <t>関東アーティスティックスイミングクラブ</t>
    <rPh sb="0" eb="2">
      <t>カントウ</t>
    </rPh>
    <phoneticPr fontId="3"/>
  </si>
  <si>
    <t>各参加クラブは、印刷の控えをとっておいてください。</t>
    <rPh sb="0" eb="1">
      <t>カク</t>
    </rPh>
    <rPh sb="1" eb="3">
      <t>サンカ</t>
    </rPh>
    <rPh sb="8" eb="10">
      <t>インサツ</t>
    </rPh>
    <rPh sb="11" eb="12">
      <t>ヒカ</t>
    </rPh>
    <phoneticPr fontId="3"/>
  </si>
  <si>
    <t>佐藤　みさき</t>
    <phoneticPr fontId="3"/>
  </si>
  <si>
    <t>No</t>
    <phoneticPr fontId="15" type="noConversion"/>
  </si>
  <si>
    <t>WALK ON
（30秒）</t>
    <rPh sb="11" eb="12">
      <t>ﾋﾞｮｳ</t>
    </rPh>
    <phoneticPr fontId="15" type="noConversion"/>
  </si>
  <si>
    <t>/</t>
    <phoneticPr fontId="15" type="noConversion"/>
  </si>
  <si>
    <t>小</t>
    <rPh sb="0" eb="1">
      <t>ショウ</t>
    </rPh>
    <phoneticPr fontId="3"/>
  </si>
  <si>
    <t>高</t>
    <rPh sb="0" eb="1">
      <t>コウ</t>
    </rPh>
    <phoneticPr fontId="3"/>
  </si>
  <si>
    <t>区分</t>
    <rPh sb="0" eb="2">
      <t>クブン</t>
    </rPh>
    <phoneticPr fontId="3"/>
  </si>
  <si>
    <t>男</t>
    <rPh sb="0" eb="1">
      <t>オトコ</t>
    </rPh>
    <phoneticPr fontId="3"/>
  </si>
  <si>
    <t>女</t>
    <rPh sb="0" eb="1">
      <t>オンナ</t>
    </rPh>
    <phoneticPr fontId="3"/>
  </si>
  <si>
    <t>中</t>
    <rPh sb="0" eb="1">
      <t>チュウ</t>
    </rPh>
    <phoneticPr fontId="3"/>
  </si>
  <si>
    <t>A</t>
    <phoneticPr fontId="3"/>
  </si>
  <si>
    <t>C</t>
    <phoneticPr fontId="3"/>
  </si>
  <si>
    <t>男・女　入力のこと。</t>
    <rPh sb="0" eb="1">
      <t>オトコ</t>
    </rPh>
    <rPh sb="2" eb="3">
      <t>オンナ</t>
    </rPh>
    <rPh sb="4" eb="6">
      <t>ニュウリョク</t>
    </rPh>
    <phoneticPr fontId="3"/>
  </si>
  <si>
    <t>関東ASC　A</t>
    <rPh sb="0" eb="2">
      <t>カントウ</t>
    </rPh>
    <phoneticPr fontId="3"/>
  </si>
  <si>
    <t>クラブ /チーム名</t>
    <rPh sb="8" eb="9">
      <t>めい</t>
    </rPh>
    <phoneticPr fontId="15" type="noConversion"/>
  </si>
  <si>
    <t>A</t>
    <phoneticPr fontId="3"/>
  </si>
  <si>
    <t>B</t>
    <phoneticPr fontId="3"/>
  </si>
  <si>
    <t>C</t>
    <phoneticPr fontId="3"/>
  </si>
  <si>
    <t>氏　　　名</t>
    <rPh sb="0" eb="1">
      <t>シ</t>
    </rPh>
    <rPh sb="4" eb="5">
      <t>ナ</t>
    </rPh>
    <phoneticPr fontId="3"/>
  </si>
  <si>
    <t>年齢</t>
  </si>
  <si>
    <t>年齢</t>
    <rPh sb="0" eb="2">
      <t>ネンレイ</t>
    </rPh>
    <phoneticPr fontId="3"/>
  </si>
  <si>
    <t>区分</t>
    <rPh sb="0" eb="2">
      <t>クブン</t>
    </rPh>
    <phoneticPr fontId="3"/>
  </si>
  <si>
    <t>年齢</t>
    <rPh sb="0" eb="2">
      <t>ネンレイ</t>
    </rPh>
    <phoneticPr fontId="3"/>
  </si>
  <si>
    <t>※1名1種目</t>
    <rPh sb="2" eb="3">
      <t>メイ</t>
    </rPh>
    <rPh sb="4" eb="6">
      <t>シュモク</t>
    </rPh>
    <phoneticPr fontId="3"/>
  </si>
  <si>
    <t>円</t>
    <rPh sb="0" eb="1">
      <t>エン</t>
    </rPh>
    <phoneticPr fontId="3"/>
  </si>
  <si>
    <t>30-39</t>
  </si>
  <si>
    <t>30-39</t>
    <phoneticPr fontId="3"/>
  </si>
  <si>
    <t>40-49</t>
  </si>
  <si>
    <t>40-49</t>
    <phoneticPr fontId="3"/>
  </si>
  <si>
    <t>50-59</t>
  </si>
  <si>
    <t>50-59</t>
    <phoneticPr fontId="3"/>
  </si>
  <si>
    <t>60-69</t>
  </si>
  <si>
    <t>60-69</t>
    <phoneticPr fontId="3"/>
  </si>
  <si>
    <t>70-79</t>
  </si>
  <si>
    <t>70-79</t>
    <phoneticPr fontId="3"/>
  </si>
  <si>
    <t>80 and over</t>
  </si>
  <si>
    <t>80 and over</t>
    <phoneticPr fontId="3"/>
  </si>
  <si>
    <t>競技者情報の「氏名」「ふりがな」「性別」「生年月日」を入力します。</t>
    <rPh sb="0" eb="3">
      <t>キョウギシャ</t>
    </rPh>
    <rPh sb="3" eb="5">
      <t>ジョウホウ</t>
    </rPh>
    <rPh sb="7" eb="9">
      <t>シメイ</t>
    </rPh>
    <rPh sb="21" eb="23">
      <t>セイネン</t>
    </rPh>
    <rPh sb="23" eb="25">
      <t>ガッピ</t>
    </rPh>
    <rPh sb="27" eb="29">
      <t>ニュウリョク</t>
    </rPh>
    <phoneticPr fontId="3"/>
  </si>
  <si>
    <t>「年齢」</t>
    <rPh sb="1" eb="3">
      <t>ネンレイ</t>
    </rPh>
    <phoneticPr fontId="3"/>
  </si>
  <si>
    <t>クラブ /チーム</t>
    <phoneticPr fontId="15" type="noConversion"/>
  </si>
  <si>
    <t>審判長 / 記録主任</t>
    <rPh sb="0" eb="3">
      <t>ｼﾝﾊﾟﾝﾁｮｳ</t>
    </rPh>
    <rPh sb="6" eb="10">
      <t>ｷﾛｸｼｭﾆﾝ</t>
    </rPh>
    <phoneticPr fontId="15" type="noConversion"/>
  </si>
  <si>
    <t>【ルーティン用紙について】</t>
    <rPh sb="6" eb="8">
      <t>ヨウシ</t>
    </rPh>
    <phoneticPr fontId="3"/>
  </si>
  <si>
    <t>9.</t>
    <phoneticPr fontId="3"/>
  </si>
  <si>
    <t>平均年齢</t>
    <rPh sb="0" eb="2">
      <t>ヘイキン</t>
    </rPh>
    <rPh sb="2" eb="4">
      <t>ネンレイ</t>
    </rPh>
    <phoneticPr fontId="3"/>
  </si>
  <si>
    <t>女</t>
    <rPh sb="0" eb="1">
      <t>オンナ</t>
    </rPh>
    <phoneticPr fontId="3"/>
  </si>
  <si>
    <t>男</t>
    <rPh sb="0" eb="1">
      <t>オトコ</t>
    </rPh>
    <phoneticPr fontId="3"/>
  </si>
  <si>
    <t>〇</t>
    <phoneticPr fontId="3"/>
  </si>
  <si>
    <t>ワールドマスターズ関西2022</t>
    <rPh sb="9" eb="11">
      <t>カンサイ</t>
    </rPh>
    <phoneticPr fontId="3"/>
  </si>
  <si>
    <t>24-29</t>
    <phoneticPr fontId="3"/>
  </si>
  <si>
    <t>24-29</t>
    <phoneticPr fontId="3"/>
  </si>
  <si>
    <t>18～29</t>
    <phoneticPr fontId="3"/>
  </si>
  <si>
    <t>30～39</t>
    <phoneticPr fontId="3"/>
  </si>
  <si>
    <t>40～49</t>
    <phoneticPr fontId="3"/>
  </si>
  <si>
    <t>50～59</t>
    <phoneticPr fontId="3"/>
  </si>
  <si>
    <t>60～69</t>
    <phoneticPr fontId="3"/>
  </si>
  <si>
    <t>70～79</t>
    <phoneticPr fontId="3"/>
  </si>
  <si>
    <t>80～89</t>
    <phoneticPr fontId="3"/>
  </si>
  <si>
    <t>90～99</t>
    <phoneticPr fontId="3"/>
  </si>
  <si>
    <t>チーム・FC</t>
    <phoneticPr fontId="3"/>
  </si>
  <si>
    <t>18～34</t>
    <phoneticPr fontId="3"/>
  </si>
  <si>
    <t>35～49</t>
    <phoneticPr fontId="3"/>
  </si>
  <si>
    <t>50～64</t>
    <phoneticPr fontId="3"/>
  </si>
  <si>
    <t>65～79</t>
    <phoneticPr fontId="3"/>
  </si>
  <si>
    <t>80～94</t>
    <phoneticPr fontId="3"/>
  </si>
  <si>
    <t>95～109</t>
    <phoneticPr fontId="3"/>
  </si>
  <si>
    <t>2019日本マスターズ</t>
    <rPh sb="4" eb="6">
      <t>ニホン</t>
    </rPh>
    <phoneticPr fontId="3"/>
  </si>
  <si>
    <t>ルーティン用紙の必要事項(青色部分）に入力・選択、印刷したものを１エントリーにつき、１部提出してください。</t>
    <rPh sb="8" eb="10">
      <t>ヒツヨウ</t>
    </rPh>
    <rPh sb="10" eb="12">
      <t>ジコウ</t>
    </rPh>
    <rPh sb="13" eb="15">
      <t>アオイロ</t>
    </rPh>
    <rPh sb="15" eb="17">
      <t>ブブン</t>
    </rPh>
    <rPh sb="19" eb="21">
      <t>ニュウリョク</t>
    </rPh>
    <rPh sb="22" eb="24">
      <t>センタク</t>
    </rPh>
    <rPh sb="25" eb="27">
      <t>インサツ</t>
    </rPh>
    <rPh sb="43" eb="44">
      <t>ブ</t>
    </rPh>
    <rPh sb="44" eb="46">
      <t>テイシュツ</t>
    </rPh>
    <phoneticPr fontId="3"/>
  </si>
  <si>
    <t>複数エントリーの場合シートをコピー、または１回ずつ内容変更して出力願います。</t>
    <rPh sb="0" eb="2">
      <t>フクスウ</t>
    </rPh>
    <rPh sb="8" eb="10">
      <t>バアイ</t>
    </rPh>
    <rPh sb="22" eb="23">
      <t>カイ</t>
    </rPh>
    <rPh sb="25" eb="27">
      <t>ナイヨウ</t>
    </rPh>
    <rPh sb="27" eb="29">
      <t>ヘンコウ</t>
    </rPh>
    <rPh sb="31" eb="33">
      <t>シュツリョク</t>
    </rPh>
    <rPh sb="33" eb="34">
      <t>ネガ</t>
    </rPh>
    <phoneticPr fontId="3"/>
  </si>
  <si>
    <t>チーム名はルーティン用紙　の　「クラブ/チーム名」欄に入力してください。</t>
    <rPh sb="3" eb="4">
      <t>メイ</t>
    </rPh>
    <rPh sb="23" eb="24">
      <t>メイ</t>
    </rPh>
    <rPh sb="25" eb="26">
      <t>ラン</t>
    </rPh>
    <rPh sb="27" eb="29">
      <t>ニュウリョク</t>
    </rPh>
    <phoneticPr fontId="3"/>
  </si>
  <si>
    <t>年齢</t>
    <rPh sb="0" eb="2">
      <t>ネンレイ</t>
    </rPh>
    <phoneticPr fontId="3"/>
  </si>
  <si>
    <t>確認シート（印刷版：種目別）</t>
    <rPh sb="0" eb="2">
      <t>カクニン</t>
    </rPh>
    <rPh sb="6" eb="8">
      <t>インサツバン</t>
    </rPh>
    <rPh sb="8" eb="9">
      <t>バン</t>
    </rPh>
    <phoneticPr fontId="3"/>
  </si>
  <si>
    <t>１枚目：確認シート（印刷版：エントリー/FP）</t>
    <rPh sb="1" eb="3">
      <t>マイメ</t>
    </rPh>
    <phoneticPr fontId="3"/>
  </si>
  <si>
    <t>２枚目：確認シート（印刷版：種目別）</t>
    <rPh sb="1" eb="3">
      <t>マイメ</t>
    </rPh>
    <phoneticPr fontId="3"/>
  </si>
  <si>
    <t>■年齢</t>
    <rPh sb="1" eb="3">
      <t>ネンレイ</t>
    </rPh>
    <phoneticPr fontId="3"/>
  </si>
  <si>
    <t>2021年12月31日の年齢</t>
    <rPh sb="4" eb="5">
      <t>ネン</t>
    </rPh>
    <rPh sb="7" eb="8">
      <t>ガツ</t>
    </rPh>
    <rPh sb="10" eb="11">
      <t>ヒ</t>
    </rPh>
    <rPh sb="12" eb="14">
      <t>ネンレイ</t>
    </rPh>
    <phoneticPr fontId="3"/>
  </si>
  <si>
    <t>今回は年齢区分を設けなくて良い。種目別老若男女混ざった状態で出場、年齢別の順位は出さない。</t>
    <rPh sb="0" eb="2">
      <t>コンカイ</t>
    </rPh>
    <rPh sb="3" eb="5">
      <t>ネンレイ</t>
    </rPh>
    <rPh sb="5" eb="7">
      <t>クブン</t>
    </rPh>
    <rPh sb="8" eb="9">
      <t>モウ</t>
    </rPh>
    <rPh sb="13" eb="14">
      <t>ヨ</t>
    </rPh>
    <rPh sb="16" eb="19">
      <t>シュモクベツ</t>
    </rPh>
    <rPh sb="19" eb="23">
      <t>ロウニャクナンニョ</t>
    </rPh>
    <rPh sb="23" eb="24">
      <t>マ</t>
    </rPh>
    <rPh sb="27" eb="29">
      <t>ジョウタイ</t>
    </rPh>
    <rPh sb="30" eb="32">
      <t>シュツジョウ</t>
    </rPh>
    <rPh sb="33" eb="35">
      <t>ネンレイ</t>
    </rPh>
    <rPh sb="35" eb="36">
      <t>ベツ</t>
    </rPh>
    <rPh sb="37" eb="39">
      <t>ジュンイ</t>
    </rPh>
    <rPh sb="40" eb="41">
      <t>ダ</t>
    </rPh>
    <phoneticPr fontId="3"/>
  </si>
  <si>
    <t>「氏名」</t>
    <rPh sb="1" eb="3">
      <t>シメイ</t>
    </rPh>
    <phoneticPr fontId="3"/>
  </si>
  <si>
    <t>「ふりがな」</t>
    <phoneticPr fontId="3"/>
  </si>
  <si>
    <t>ひらがなで入力のこと。</t>
    <rPh sb="5" eb="7">
      <t>ニュウリョク</t>
    </rPh>
    <phoneticPr fontId="3"/>
  </si>
  <si>
    <t>漢字・カナ・アルファベット（プログラム記載氏名）を入力のこと。</t>
    <rPh sb="0" eb="2">
      <t>カンジ</t>
    </rPh>
    <rPh sb="19" eb="21">
      <t>キサイ</t>
    </rPh>
    <rPh sb="21" eb="23">
      <t>シメイ</t>
    </rPh>
    <rPh sb="25" eb="27">
      <t>ニュウリョク</t>
    </rPh>
    <phoneticPr fontId="3"/>
  </si>
  <si>
    <t>４．確認シート（印刷版）の印刷</t>
    <rPh sb="2" eb="4">
      <t>カクニン</t>
    </rPh>
    <rPh sb="8" eb="10">
      <t>インサツ</t>
    </rPh>
    <rPh sb="10" eb="11">
      <t>バン</t>
    </rPh>
    <rPh sb="13" eb="15">
      <t>インサツ</t>
    </rPh>
    <phoneticPr fontId="3"/>
  </si>
  <si>
    <t>５．提出用ファイルの作成</t>
    <rPh sb="2" eb="5">
      <t>テイシュツヨウ</t>
    </rPh>
    <rPh sb="10" eb="12">
      <t>サクセイ</t>
    </rPh>
    <phoneticPr fontId="3"/>
  </si>
  <si>
    <r>
      <t>入力済みのエントリーフォームファイル名を</t>
    </r>
    <r>
      <rPr>
        <b/>
        <sz val="11"/>
        <rFont val="ＭＳ Ｐゴシック"/>
        <family val="3"/>
        <charset val="128"/>
      </rPr>
      <t>「団体名（略称）」＋「大会名（略称）」</t>
    </r>
    <r>
      <rPr>
        <sz val="11"/>
        <rFont val="ＭＳ Ｐゴシック"/>
        <family val="3"/>
        <charset val="128"/>
      </rPr>
      <t>として保存すること。</t>
    </r>
    <rPh sb="0" eb="2">
      <t>ニュウリョク</t>
    </rPh>
    <rPh sb="2" eb="3">
      <t>ス</t>
    </rPh>
    <rPh sb="18" eb="19">
      <t>メイ</t>
    </rPh>
    <rPh sb="21" eb="23">
      <t>ダンタイ</t>
    </rPh>
    <rPh sb="23" eb="24">
      <t>メイ</t>
    </rPh>
    <rPh sb="25" eb="27">
      <t>リャクショウ</t>
    </rPh>
    <rPh sb="31" eb="33">
      <t>タイカイ</t>
    </rPh>
    <rPh sb="33" eb="34">
      <t>メイ</t>
    </rPh>
    <rPh sb="35" eb="37">
      <t>リャクショウ</t>
    </rPh>
    <rPh sb="42" eb="44">
      <t>ホゾン</t>
    </rPh>
    <phoneticPr fontId="3"/>
  </si>
  <si>
    <t>団体名</t>
    <rPh sb="0" eb="2">
      <t>ダンタイ</t>
    </rPh>
    <rPh sb="2" eb="3">
      <t>メイ</t>
    </rPh>
    <phoneticPr fontId="3"/>
  </si>
  <si>
    <t>団体住所</t>
    <rPh sb="0" eb="2">
      <t>ダンタイ</t>
    </rPh>
    <rPh sb="2" eb="4">
      <t>ジュウショ</t>
    </rPh>
    <phoneticPr fontId="3"/>
  </si>
  <si>
    <t>団体Tel</t>
    <rPh sb="0" eb="2">
      <t>ダンタイ</t>
    </rPh>
    <phoneticPr fontId="3"/>
  </si>
  <si>
    <t>団体Fax</t>
    <rPh sb="0" eb="2">
      <t>ダンタイ</t>
    </rPh>
    <phoneticPr fontId="3"/>
  </si>
  <si>
    <t>団体名</t>
    <phoneticPr fontId="3"/>
  </si>
  <si>
    <t>関東ASC　　マーメイドチーム</t>
    <phoneticPr fontId="3"/>
  </si>
  <si>
    <t>完成したファイルを要項に記載の宛先にメールで提出してください。</t>
    <rPh sb="0" eb="2">
      <t>カンセイ</t>
    </rPh>
    <rPh sb="9" eb="11">
      <t>ヨウコウ</t>
    </rPh>
    <rPh sb="12" eb="14">
      <t>キサイ</t>
    </rPh>
    <rPh sb="15" eb="17">
      <t>アテサキ</t>
    </rPh>
    <rPh sb="22" eb="24">
      <t>テイシュツ</t>
    </rPh>
    <phoneticPr fontId="3"/>
  </si>
  <si>
    <t>1998</t>
    <phoneticPr fontId="3"/>
  </si>
  <si>
    <t>1997</t>
    <phoneticPr fontId="3"/>
  </si>
  <si>
    <t>1996</t>
    <phoneticPr fontId="3"/>
  </si>
  <si>
    <t>1993</t>
    <phoneticPr fontId="3"/>
  </si>
  <si>
    <t>1994</t>
    <phoneticPr fontId="3"/>
  </si>
  <si>
    <t>1995</t>
    <phoneticPr fontId="3"/>
  </si>
  <si>
    <t>1992</t>
    <phoneticPr fontId="3"/>
  </si>
  <si>
    <t>1990</t>
    <phoneticPr fontId="3"/>
  </si>
  <si>
    <t>暦年齢</t>
    <rPh sb="0" eb="1">
      <t>コヨミ</t>
    </rPh>
    <rPh sb="1" eb="3">
      <t>ネンレイ</t>
    </rPh>
    <phoneticPr fontId="3"/>
  </si>
  <si>
    <t>暦
年齢</t>
    <rPh sb="0" eb="1">
      <t>コヨミ</t>
    </rPh>
    <rPh sb="2" eb="4">
      <t>ネンレイ</t>
    </rPh>
    <phoneticPr fontId="3"/>
  </si>
  <si>
    <t>エントリー一覧に表示された年齢を記入すること。</t>
    <phoneticPr fontId="3"/>
  </si>
  <si>
    <t>東京アクアティクスセンター　サブプール</t>
    <phoneticPr fontId="3"/>
  </si>
  <si>
    <r>
      <t xml:space="preserve">SHEET FOR FREE </t>
    </r>
    <r>
      <rPr>
        <b/>
        <sz val="20"/>
        <color rgb="FF000000"/>
        <rFont val="Calibri"/>
        <family val="2"/>
      </rPr>
      <t>PERFORMANCE</t>
    </r>
    <phoneticPr fontId="3"/>
  </si>
  <si>
    <t>フリーパフォーマンス</t>
    <phoneticPr fontId="3"/>
  </si>
  <si>
    <t>フリーパフォーマンス演技面</t>
    <rPh sb="10" eb="12">
      <t>エンギ</t>
    </rPh>
    <rPh sb="12" eb="13">
      <t>メン</t>
    </rPh>
    <phoneticPr fontId="3"/>
  </si>
  <si>
    <t>10.</t>
  </si>
  <si>
    <t>11.</t>
  </si>
  <si>
    <t>12.</t>
  </si>
  <si>
    <t>13.</t>
  </si>
  <si>
    <t>14.</t>
  </si>
  <si>
    <t>15.</t>
  </si>
  <si>
    <t>16.</t>
  </si>
  <si>
    <t>17.</t>
  </si>
  <si>
    <t>18.</t>
  </si>
  <si>
    <t>19.</t>
  </si>
  <si>
    <t>20.</t>
  </si>
  <si>
    <t>FPエントリー記入シート</t>
    <rPh sb="7" eb="9">
      <t>キニュウラン</t>
    </rPh>
    <phoneticPr fontId="3"/>
  </si>
  <si>
    <t>確認シート（印刷版：FPエントリー）</t>
    <rPh sb="0" eb="2">
      <t>カクニン</t>
    </rPh>
    <rPh sb="6" eb="8">
      <t>インサツバン</t>
    </rPh>
    <rPh sb="8" eb="9">
      <t>バン</t>
    </rPh>
    <phoneticPr fontId="3"/>
  </si>
  <si>
    <t>FPエントリー</t>
    <phoneticPr fontId="3"/>
  </si>
  <si>
    <t>トリオ</t>
    <phoneticPr fontId="3"/>
  </si>
  <si>
    <t>チーム・
ﾌﾘｰｺﾝﾋﾞﾈｰｼｮﾝ</t>
    <phoneticPr fontId="3"/>
  </si>
  <si>
    <t>デュエット・
ﾐｯｸｽﾃﾞｭｴｯﾄ</t>
    <phoneticPr fontId="3"/>
  </si>
  <si>
    <t>トリオ</t>
    <phoneticPr fontId="3"/>
  </si>
  <si>
    <t>FP（デュエットミックスデュエット）</t>
    <phoneticPr fontId="3"/>
  </si>
  <si>
    <t>PF（トリオ）</t>
    <phoneticPr fontId="3"/>
  </si>
  <si>
    <t>FP（デュエット・ﾐｯｸｽﾃﾞｭｴｯﾄ）</t>
    <phoneticPr fontId="3"/>
  </si>
  <si>
    <t>FP（トリオ）</t>
    <phoneticPr fontId="3"/>
  </si>
  <si>
    <t>デュエット・
ミックスデュエット</t>
    <phoneticPr fontId="3"/>
  </si>
  <si>
    <t>SOLO_FP_ENTRY</t>
    <phoneticPr fontId="3"/>
  </si>
  <si>
    <t>DUET・Mixed DUET_FP_Entry</t>
    <phoneticPr fontId="3"/>
  </si>
  <si>
    <t>TORIO_FP_Entry</t>
    <phoneticPr fontId="3"/>
  </si>
  <si>
    <t>FPシートがルーティン用紙の入力フォームです。</t>
    <rPh sb="11" eb="13">
      <t>ヨウシ</t>
    </rPh>
    <rPh sb="14" eb="16">
      <t>ニュウリョク</t>
    </rPh>
    <phoneticPr fontId="3"/>
  </si>
  <si>
    <t>FPシートに記載の『Ａ面、B面』欄には、希望する演技面に〇を付けてください。</t>
    <rPh sb="6" eb="7">
      <t>キ</t>
    </rPh>
    <rPh sb="16" eb="17">
      <t>ラン</t>
    </rPh>
    <rPh sb="20" eb="22">
      <t>キボウ</t>
    </rPh>
    <rPh sb="24" eb="26">
      <t>エンギ</t>
    </rPh>
    <rPh sb="26" eb="27">
      <t>メン</t>
    </rPh>
    <rPh sb="30" eb="31">
      <t>ツ</t>
    </rPh>
    <phoneticPr fontId="3"/>
  </si>
  <si>
    <t>FP（団体）</t>
    <rPh sb="3" eb="5">
      <t>ダンタイ</t>
    </rPh>
    <phoneticPr fontId="3"/>
  </si>
  <si>
    <t>団体A</t>
    <rPh sb="0" eb="2">
      <t>ダンタイ</t>
    </rPh>
    <phoneticPr fontId="3"/>
  </si>
  <si>
    <t>団体B</t>
    <rPh sb="0" eb="2">
      <t>ダンタイ</t>
    </rPh>
    <phoneticPr fontId="3"/>
  </si>
  <si>
    <t>団体C</t>
    <rPh sb="0" eb="2">
      <t>ダンタイ</t>
    </rPh>
    <phoneticPr fontId="3"/>
  </si>
  <si>
    <t>FP（団体A）</t>
    <rPh sb="3" eb="5">
      <t>ダンタイ</t>
    </rPh>
    <phoneticPr fontId="3"/>
  </si>
  <si>
    <t>FP（団体B）</t>
    <rPh sb="3" eb="5">
      <t>ダンタイ</t>
    </rPh>
    <phoneticPr fontId="3"/>
  </si>
  <si>
    <t>FP（団体C）</t>
    <rPh sb="3" eb="5">
      <t>ダンタイ</t>
    </rPh>
    <phoneticPr fontId="3"/>
  </si>
  <si>
    <t>団体A</t>
    <rPh sb="0" eb="2">
      <t>ダンタイ</t>
    </rPh>
    <phoneticPr fontId="3"/>
  </si>
  <si>
    <t>団体B</t>
    <rPh sb="0" eb="2">
      <t>ダンタイ</t>
    </rPh>
    <phoneticPr fontId="3"/>
  </si>
  <si>
    <t>団体C</t>
    <rPh sb="0" eb="2">
      <t>ダンタイ</t>
    </rPh>
    <phoneticPr fontId="3"/>
  </si>
  <si>
    <r>
      <t>FP</t>
    </r>
    <r>
      <rPr>
        <b/>
        <sz val="14"/>
        <color rgb="FF000000"/>
        <rFont val="ＭＳ Ｐゴシック"/>
        <family val="2"/>
        <charset val="128"/>
      </rPr>
      <t>（</t>
    </r>
    <r>
      <rPr>
        <b/>
        <sz val="14"/>
        <color rgb="FF000000"/>
        <rFont val="Yu Gothic"/>
        <family val="2"/>
        <charset val="128"/>
      </rPr>
      <t>団体）人数</t>
    </r>
    <rPh sb="3" eb="5">
      <t>ダンタイ</t>
    </rPh>
    <rPh sb="6" eb="8">
      <t>ニンズウ</t>
    </rPh>
    <phoneticPr fontId="3"/>
  </si>
  <si>
    <t>21.</t>
    <phoneticPr fontId="3"/>
  </si>
  <si>
    <t>22.</t>
    <phoneticPr fontId="3"/>
  </si>
  <si>
    <t>23.</t>
  </si>
  <si>
    <t>24.</t>
  </si>
  <si>
    <t>25.</t>
  </si>
  <si>
    <t>26.</t>
  </si>
  <si>
    <t>27.</t>
  </si>
  <si>
    <t>28.</t>
  </si>
  <si>
    <t>29.</t>
  </si>
  <si>
    <t>30.</t>
  </si>
  <si>
    <t>31.</t>
  </si>
  <si>
    <t>32.</t>
  </si>
  <si>
    <t>33.</t>
  </si>
  <si>
    <t>34.</t>
  </si>
  <si>
    <t>35.</t>
  </si>
  <si>
    <t>36.</t>
  </si>
  <si>
    <t>37.</t>
  </si>
  <si>
    <t>38.</t>
  </si>
  <si>
    <t>39.</t>
  </si>
  <si>
    <t>40.</t>
  </si>
  <si>
    <t>団体A_FP_Entry</t>
    <rPh sb="0" eb="2">
      <t>ダンタイ</t>
    </rPh>
    <phoneticPr fontId="3"/>
  </si>
  <si>
    <t>団体B_FP_Entry</t>
    <rPh sb="0" eb="2">
      <t>ダンタイ</t>
    </rPh>
    <phoneticPr fontId="3"/>
  </si>
  <si>
    <t>団体C_FP_Entry</t>
    <rPh sb="0" eb="2">
      <t>ダンタイ</t>
    </rPh>
    <phoneticPr fontId="3"/>
  </si>
  <si>
    <t>健康　良子</t>
    <phoneticPr fontId="3"/>
  </si>
  <si>
    <t>飯塚　嘉人</t>
    <phoneticPr fontId="3"/>
  </si>
  <si>
    <t>ﾃﾞｭｴｯﾄ・ﾐｯｸｽﾃﾞｭｴｯﾄ</t>
    <phoneticPr fontId="3"/>
  </si>
  <si>
    <t>「団体」は、A～Cのチーム名をプログラムへ記載します。記載順は未定です。</t>
    <rPh sb="1" eb="3">
      <t>ダンタイ</t>
    </rPh>
    <rPh sb="13" eb="14">
      <t>メイ</t>
    </rPh>
    <rPh sb="21" eb="23">
      <t>キサイ</t>
    </rPh>
    <rPh sb="27" eb="29">
      <t>キサイ</t>
    </rPh>
    <rPh sb="29" eb="30">
      <t>ジュン</t>
    </rPh>
    <rPh sb="31" eb="33">
      <t>ミテイ</t>
    </rPh>
    <phoneticPr fontId="3"/>
  </si>
  <si>
    <t>「デュエット」「ミックスデュエット」「トリオ」「団体」の競技者は、表示順の1から順に、プログラムへ記載します。</t>
    <rPh sb="24" eb="26">
      <t>ダンタイ</t>
    </rPh>
    <rPh sb="28" eb="31">
      <t>キョウギシャ</t>
    </rPh>
    <phoneticPr fontId="3"/>
  </si>
  <si>
    <t>全ての種目に補欠はありません。</t>
    <rPh sb="0" eb="1">
      <t>スベ</t>
    </rPh>
    <rPh sb="3" eb="5">
      <t>シュモク</t>
    </rPh>
    <rPh sb="6" eb="8">
      <t>ホケツ</t>
    </rPh>
    <phoneticPr fontId="3"/>
  </si>
  <si>
    <t>デュエット・ミックスデュエット・トリオ・団体は年齢を入力すると平均年齢（小数点以下切り捨て）を自動表示します。</t>
    <rPh sb="20" eb="22">
      <t>ダンタイ</t>
    </rPh>
    <rPh sb="23" eb="25">
      <t>ネンレイ</t>
    </rPh>
    <rPh sb="26" eb="28">
      <t>ニュウリョク</t>
    </rPh>
    <rPh sb="31" eb="33">
      <t>ヘイキン</t>
    </rPh>
    <rPh sb="33" eb="35">
      <t>ネンレイ</t>
    </rPh>
    <rPh sb="36" eb="39">
      <t>ショウスウテン</t>
    </rPh>
    <rPh sb="39" eb="41">
      <t>イカ</t>
    </rPh>
    <rPh sb="41" eb="42">
      <t>キ</t>
    </rPh>
    <rPh sb="43" eb="44">
      <t>ス</t>
    </rPh>
    <rPh sb="47" eb="49">
      <t>ジドウ</t>
    </rPh>
    <rPh sb="49" eb="51">
      <t>ヒョウジ</t>
    </rPh>
    <phoneticPr fontId="3"/>
  </si>
  <si>
    <r>
      <t>FP(</t>
    </r>
    <r>
      <rPr>
        <b/>
        <sz val="14"/>
        <color rgb="FF000000"/>
        <rFont val="Yu Gothic"/>
        <family val="2"/>
        <charset val="128"/>
      </rPr>
      <t>ﾃﾞｭｴｯﾄ・ﾐｯｸｽﾃﾞｭｴｯﾄ</t>
    </r>
    <r>
      <rPr>
        <b/>
        <sz val="14"/>
        <color indexed="8"/>
        <rFont val="Calibri"/>
        <family val="2"/>
      </rPr>
      <t>)</t>
    </r>
    <phoneticPr fontId="3"/>
  </si>
  <si>
    <r>
      <t>FP(</t>
    </r>
    <r>
      <rPr>
        <b/>
        <sz val="14"/>
        <color rgb="FF000000"/>
        <rFont val="Yu Gothic"/>
        <family val="2"/>
        <charset val="128"/>
      </rPr>
      <t>トリオ</t>
    </r>
    <r>
      <rPr>
        <b/>
        <sz val="14"/>
        <color indexed="8"/>
        <rFont val="Calibri"/>
        <family val="2"/>
      </rPr>
      <t>)</t>
    </r>
    <phoneticPr fontId="3"/>
  </si>
  <si>
    <t xml:space="preserve">
②フリーパフォーマンス（FP）　エントリー入力・処理マニュアル
</t>
    <rPh sb="22" eb="24">
      <t>ニュウリョク</t>
    </rPh>
    <rPh sb="25" eb="27">
      <t>ショリ</t>
    </rPh>
    <phoneticPr fontId="3"/>
  </si>
  <si>
    <t>東京都AS　マスターズルーティン大会2024</t>
    <rPh sb="0" eb="3">
      <t>トウキョウト</t>
    </rPh>
    <rPh sb="16" eb="18">
      <t>タイカイ</t>
    </rPh>
    <phoneticPr fontId="3"/>
  </si>
  <si>
    <t>生年月日情報より、2024年12月31日現在の年齢を自動表示します。</t>
    <rPh sb="0" eb="4">
      <t>セイネンガッピ</t>
    </rPh>
    <rPh sb="4" eb="6">
      <t>ジョウホウ</t>
    </rPh>
    <rPh sb="13" eb="14">
      <t>ネン</t>
    </rPh>
    <rPh sb="16" eb="17">
      <t>ガツ</t>
    </rPh>
    <rPh sb="19" eb="22">
      <t>ニチゲンザイ</t>
    </rPh>
    <rPh sb="20" eb="22">
      <t>ゲンザイ</t>
    </rPh>
    <rPh sb="23" eb="25">
      <t>ネンレイ</t>
    </rPh>
    <rPh sb="26" eb="30">
      <t>ジドウヒョウジ</t>
    </rPh>
    <phoneticPr fontId="3"/>
  </si>
  <si>
    <t>東京都ＡＳ　マスターズルーティン大会2024</t>
    <rPh sb="0" eb="3">
      <t>トウキョウト</t>
    </rPh>
    <rPh sb="16" eb="18">
      <t>タイカイ</t>
    </rPh>
    <phoneticPr fontId="3"/>
  </si>
  <si>
    <t>東京都ＡＳ　マスターズルーティン大会2024</t>
    <phoneticPr fontId="3"/>
  </si>
  <si>
    <t>※2024/12/31現在の年齢</t>
    <rPh sb="11" eb="13">
      <t>ゲンザイ</t>
    </rPh>
    <rPh sb="14" eb="16">
      <t>ネンレイ</t>
    </rPh>
    <phoneticPr fontId="3"/>
  </si>
  <si>
    <t>Ａ面は水深３.０メートル、Ｂ面の水深は１.４メートルです。</t>
    <phoneticPr fontId="3"/>
  </si>
  <si>
    <t>2024年6月9日（日）</t>
    <rPh sb="10" eb="11">
      <t>ニチ</t>
    </rPh>
    <phoneticPr fontId="3"/>
  </si>
  <si>
    <r>
      <t>A</t>
    </r>
    <r>
      <rPr>
        <sz val="14"/>
        <color rgb="FF000000"/>
        <rFont val="ＭＳ ゴシック"/>
        <family val="3"/>
        <charset val="128"/>
      </rPr>
      <t>面</t>
    </r>
    <r>
      <rPr>
        <sz val="14"/>
        <color rgb="FF000000"/>
        <rFont val="ＭＳ Ｐゴシック"/>
        <family val="2"/>
        <charset val="128"/>
      </rPr>
      <t>（</t>
    </r>
    <r>
      <rPr>
        <sz val="14"/>
        <color indexed="8"/>
        <rFont val="Calibri"/>
        <family val="2"/>
      </rPr>
      <t>3m</t>
    </r>
    <r>
      <rPr>
        <sz val="14"/>
        <color rgb="FF000000"/>
        <rFont val="ＭＳ Ｐゴシック"/>
        <family val="2"/>
        <charset val="128"/>
      </rPr>
      <t>）</t>
    </r>
    <rPh sb="1" eb="2">
      <t>メン</t>
    </rPh>
    <phoneticPr fontId="3"/>
  </si>
  <si>
    <r>
      <t>B</t>
    </r>
    <r>
      <rPr>
        <sz val="14"/>
        <color rgb="FF000000"/>
        <rFont val="ＭＳ Ｐゴシック"/>
        <family val="2"/>
        <charset val="128"/>
      </rPr>
      <t>面（1.4</t>
    </r>
    <r>
      <rPr>
        <sz val="14"/>
        <color rgb="FF000000"/>
        <rFont val="Calibri"/>
        <family val="2"/>
      </rPr>
      <t>m</t>
    </r>
    <r>
      <rPr>
        <sz val="14"/>
        <color rgb="FF000000"/>
        <rFont val="ＭＳ Ｐゴシック"/>
        <family val="2"/>
        <charset val="128"/>
      </rPr>
      <t>）</t>
    </r>
    <rPh sb="1" eb="2">
      <t>メン</t>
    </rPh>
    <phoneticPr fontId="3"/>
  </si>
  <si>
    <r>
      <t>FP(</t>
    </r>
    <r>
      <rPr>
        <b/>
        <sz val="14"/>
        <color rgb="FF000000"/>
        <rFont val="Yu Gothic"/>
        <family val="2"/>
        <charset val="128"/>
      </rPr>
      <t>ソロ・男子ソロ</t>
    </r>
    <r>
      <rPr>
        <b/>
        <sz val="14"/>
        <color indexed="8"/>
        <rFont val="Calibri"/>
        <family val="2"/>
      </rPr>
      <t>)</t>
    </r>
    <rPh sb="6" eb="8">
      <t>ダンシ</t>
    </rPh>
    <phoneticPr fontId="3"/>
  </si>
  <si>
    <t>2024年4月9日（日）</t>
    <rPh sb="10" eb="11">
      <t>ニチ</t>
    </rPh>
    <phoneticPr fontId="3"/>
  </si>
  <si>
    <t>ｿﾛ・
男子
ｿﾛ</t>
    <rPh sb="4" eb="6">
      <t>ダンシ</t>
    </rPh>
    <phoneticPr fontId="3"/>
  </si>
  <si>
    <t>FP（ソロ・男子ソロ）</t>
    <rPh sb="6" eb="8">
      <t>ダンシ</t>
    </rPh>
    <phoneticPr fontId="3"/>
  </si>
  <si>
    <t>ソロ・
男子ｿﾛ</t>
    <rPh sb="4" eb="6">
      <t>ダンシ</t>
    </rPh>
    <phoneticPr fontId="3"/>
  </si>
  <si>
    <t>ソロ・男子ソロ</t>
    <rPh sb="3" eb="5">
      <t>ダンシ</t>
    </rPh>
    <phoneticPr fontId="3"/>
  </si>
  <si>
    <t>「ソロ」「男子ソロ」は表示順「1」から順に、「デュエット」「ミックスデュエット」「トリオ」は、組「1」から順に、確認シートへ記載します。プログラムへの記載順は未定です。</t>
    <rPh sb="5" eb="7">
      <t>ダンシ</t>
    </rPh>
    <rPh sb="11" eb="14">
      <t>ヒョウジジュン</t>
    </rPh>
    <rPh sb="19" eb="20">
      <t>ジュン</t>
    </rPh>
    <rPh sb="47" eb="48">
      <t>ク</t>
    </rPh>
    <rPh sb="53" eb="54">
      <t>ジュン</t>
    </rPh>
    <rPh sb="56" eb="58">
      <t>カクニン</t>
    </rPh>
    <rPh sb="62" eb="64">
      <t>キサイ</t>
    </rPh>
    <rPh sb="75" eb="77">
      <t>キサイ</t>
    </rPh>
    <rPh sb="77" eb="78">
      <t>ジュン</t>
    </rPh>
    <rPh sb="79" eb="81">
      <t>ミテイ</t>
    </rPh>
    <phoneticPr fontId="3"/>
  </si>
  <si>
    <t>ファイル名の例）　関東ASC　マスターズルーティン大会2024</t>
    <rPh sb="4" eb="5">
      <t>メイ</t>
    </rPh>
    <rPh sb="6" eb="7">
      <t>レイ</t>
    </rPh>
    <rPh sb="9" eb="11">
      <t>カントウ</t>
    </rPh>
    <rPh sb="25" eb="27">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</si>
</sst>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0000_ "/>
    <numFmt numFmtId="178" formatCode="0.0"/>
  </numFmts>
  <fonts count="67">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36"/>
      <name val="ＭＳ Ｐゴシック"/>
      <family val="3"/>
      <charset val="128"/>
    </font>
    <font>
      <sz val="48"/>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0"/>
      <name val="Arial"/>
      <family val="2"/>
    </font>
    <font>
      <sz val="8"/>
      <name val="Calibri"/>
      <family val="2"/>
    </font>
    <font>
      <b/>
      <sz val="8"/>
      <color indexed="8"/>
      <name val="Calibri"/>
      <family val="2"/>
    </font>
    <font>
      <b/>
      <sz val="11"/>
      <color indexed="8"/>
      <name val="Calibri"/>
      <family val="2"/>
    </font>
    <font>
      <b/>
      <sz val="14"/>
      <color indexed="8"/>
      <name val="Calibri"/>
      <family val="2"/>
    </font>
    <font>
      <b/>
      <sz val="11"/>
      <color indexed="8"/>
      <name val="ＭＳ Ｐゴシック"/>
      <family val="3"/>
      <charset val="128"/>
      <scheme val="minor"/>
    </font>
    <font>
      <sz val="11"/>
      <color indexed="8"/>
      <name val="ＭＳ Ｐゴシック"/>
      <family val="3"/>
      <charset val="128"/>
      <scheme val="minor"/>
    </font>
    <font>
      <b/>
      <sz val="8"/>
      <color indexed="8"/>
      <name val="ＭＳ Ｐゴシック"/>
      <family val="3"/>
      <charset val="128"/>
      <scheme val="minor"/>
    </font>
    <font>
      <b/>
      <sz val="11"/>
      <name val="ＭＳ Ｐゴシック"/>
      <family val="3"/>
      <charset val="128"/>
      <scheme val="minor"/>
    </font>
    <font>
      <b/>
      <sz val="12"/>
      <color indexed="8"/>
      <name val="ＭＳ Ｐゴシック"/>
      <family val="3"/>
      <charset val="128"/>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11"/>
      <color theme="0"/>
      <name val="ＭＳ Ｐゴシック"/>
      <family val="3"/>
      <charset val="128"/>
    </font>
    <font>
      <sz val="10"/>
      <name val="ＭＳ Ｐゴシック"/>
      <family val="3"/>
      <charset val="128"/>
    </font>
    <font>
      <b/>
      <sz val="16"/>
      <name val="ＭＳ Ｐゴシック"/>
      <family val="3"/>
      <charset val="128"/>
    </font>
    <font>
      <b/>
      <sz val="20"/>
      <color indexed="8"/>
      <name val="Calibri"/>
      <family val="2"/>
    </font>
    <font>
      <sz val="12"/>
      <color indexed="8"/>
      <name val="ＭＳ Ｐゴシック"/>
      <family val="3"/>
      <charset val="128"/>
      <scheme val="minor"/>
    </font>
    <font>
      <b/>
      <sz val="14"/>
      <color rgb="FF000000"/>
      <name val="ＭＳ Ｐゴシック"/>
      <family val="2"/>
      <charset val="128"/>
    </font>
    <font>
      <b/>
      <sz val="11"/>
      <color rgb="FF000000"/>
      <name val="ＭＳ Ｐゴシック"/>
      <family val="2"/>
      <charset val="128"/>
    </font>
    <font>
      <sz val="14"/>
      <color indexed="8"/>
      <name val="Calibri"/>
      <family val="2"/>
    </font>
    <font>
      <b/>
      <sz val="12"/>
      <color theme="0" tint="-0.249977111117893"/>
      <name val="ＭＳ Ｐゴシック"/>
      <family val="3"/>
      <charset val="128"/>
      <scheme val="minor"/>
    </font>
    <font>
      <b/>
      <sz val="14"/>
      <color theme="0" tint="-0.249977111117893"/>
      <name val="Calibri"/>
      <family val="2"/>
    </font>
    <font>
      <b/>
      <sz val="11"/>
      <color theme="0" tint="-0.249977111117893"/>
      <name val="ＭＳ Ｐゴシック"/>
      <family val="3"/>
      <charset val="128"/>
      <scheme val="minor"/>
    </font>
    <font>
      <b/>
      <sz val="11"/>
      <color theme="0" tint="-0.249977111117893"/>
      <name val="Calibri"/>
      <family val="2"/>
    </font>
    <font>
      <b/>
      <sz val="8"/>
      <color theme="0" tint="-0.249977111117893"/>
      <name val="ＭＳ Ｐゴシック"/>
      <family val="3"/>
      <charset val="128"/>
      <scheme val="minor"/>
    </font>
    <font>
      <b/>
      <sz val="8"/>
      <color theme="0" tint="-0.249977111117893"/>
      <name val="Calibri"/>
      <family val="2"/>
    </font>
    <font>
      <b/>
      <sz val="11"/>
      <name val="ＭＳ Ｐゴシック"/>
      <family val="2"/>
      <charset val="128"/>
    </font>
    <font>
      <sz val="14"/>
      <name val="Calibri"/>
      <family val="2"/>
    </font>
    <font>
      <b/>
      <sz val="20"/>
      <color rgb="FF000000"/>
      <name val="Calibri"/>
      <family val="2"/>
    </font>
    <font>
      <b/>
      <sz val="10"/>
      <name val="Calibri"/>
      <family val="2"/>
    </font>
    <font>
      <sz val="14"/>
      <color rgb="FF000000"/>
      <name val="ＭＳ Ｐゴシック"/>
      <family val="2"/>
      <charset val="128"/>
    </font>
    <font>
      <b/>
      <sz val="14"/>
      <color rgb="FF000000"/>
      <name val="Yu Gothic"/>
      <family val="2"/>
      <charset val="128"/>
    </font>
    <font>
      <sz val="9"/>
      <name val="ＭＳ Ｐゴシック"/>
      <family val="3"/>
      <charset val="128"/>
    </font>
    <font>
      <sz val="14"/>
      <color rgb="FF000000"/>
      <name val="ＭＳ ゴシック"/>
      <family val="3"/>
      <charset val="128"/>
    </font>
    <font>
      <sz val="14"/>
      <color rgb="FF000000"/>
      <name val="Calibri"/>
      <family val="2"/>
    </font>
    <font>
      <b/>
      <sz val="11"/>
      <color rgb="FFFF0000"/>
      <name val="ＭＳ Ｐゴシック"/>
      <family val="3"/>
      <charset val="128"/>
    </font>
    <font>
      <b/>
      <sz val="12"/>
      <name val="ＭＳ Ｐゴシック"/>
      <family val="3"/>
      <charset val="128"/>
      <scheme val="minor"/>
    </font>
    <font>
      <b/>
      <sz val="11"/>
      <name val="Calibri"/>
      <family val="2"/>
    </font>
    <font>
      <b/>
      <sz val="8"/>
      <name val="ＭＳ Ｐゴシック"/>
      <family val="3"/>
      <charset val="128"/>
      <scheme val="minor"/>
    </font>
    <font>
      <b/>
      <sz val="14"/>
      <name val="Calibri"/>
      <family val="2"/>
    </font>
  </fonts>
  <fills count="2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0"/>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double">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double">
        <color indexed="64"/>
      </top>
      <bottom/>
      <diagonal/>
    </border>
    <border>
      <left/>
      <right style="medium">
        <color indexed="64"/>
      </right>
      <top/>
      <bottom style="thin">
        <color indexed="64"/>
      </bottom>
      <diagonal/>
    </border>
    <border>
      <left/>
      <right style="medium">
        <color indexed="64"/>
      </right>
      <top style="double">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right/>
      <top/>
      <bottom style="double">
        <color auto="1"/>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right style="medium">
        <color indexed="64"/>
      </right>
      <top style="double">
        <color indexed="64"/>
      </top>
      <bottom/>
      <diagonal/>
    </border>
    <border>
      <left/>
      <right/>
      <top style="hair">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right/>
      <top style="thin">
        <color indexed="64"/>
      </top>
      <bottom style="double">
        <color indexed="64"/>
      </bottom>
      <diagonal/>
    </border>
    <border>
      <left/>
      <right/>
      <top style="double">
        <color indexed="64"/>
      </top>
      <bottom style="hair">
        <color indexed="64"/>
      </bottom>
      <diagonal/>
    </border>
    <border>
      <left/>
      <right/>
      <top style="hair">
        <color indexed="64"/>
      </top>
      <bottom style="hair">
        <color indexed="64"/>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s>
  <cellStyleXfs count="49">
    <xf numFmtId="0" fontId="0" fillId="0" borderId="0"/>
    <xf numFmtId="0" fontId="13" fillId="0" borderId="0"/>
    <xf numFmtId="0" fontId="4" fillId="0" borderId="0" applyNumberFormat="0" applyFill="0" applyBorder="0" applyAlignment="0" applyProtection="0">
      <alignment vertical="top"/>
      <protection locked="0"/>
    </xf>
    <xf numFmtId="0" fontId="14" fillId="0" borderId="0"/>
    <xf numFmtId="0" fontId="2" fillId="0" borderId="0">
      <alignment vertical="center"/>
    </xf>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22" borderId="0" applyNumberFormat="0" applyBorder="0" applyAlignment="0" applyProtection="0"/>
    <xf numFmtId="0" fontId="25" fillId="6" borderId="0" applyNumberFormat="0" applyBorder="0" applyAlignment="0" applyProtection="0"/>
    <xf numFmtId="0" fontId="26" fillId="23" borderId="87" applyNumberFormat="0" applyAlignment="0" applyProtection="0"/>
    <xf numFmtId="0" fontId="27" fillId="24" borderId="88" applyNumberFormat="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0" borderId="89" applyNumberFormat="0" applyFill="0" applyAlignment="0" applyProtection="0"/>
    <xf numFmtId="0" fontId="31" fillId="0" borderId="90" applyNumberFormat="0" applyFill="0" applyAlignment="0" applyProtection="0"/>
    <xf numFmtId="0" fontId="32" fillId="0" borderId="91" applyNumberFormat="0" applyFill="0" applyAlignment="0" applyProtection="0"/>
    <xf numFmtId="0" fontId="32" fillId="0" borderId="0" applyNumberFormat="0" applyFill="0" applyBorder="0" applyAlignment="0" applyProtection="0"/>
    <xf numFmtId="0" fontId="33" fillId="10" borderId="87" applyNumberFormat="0" applyAlignment="0" applyProtection="0"/>
    <xf numFmtId="0" fontId="34" fillId="0" borderId="92" applyNumberFormat="0" applyFill="0" applyAlignment="0" applyProtection="0"/>
    <xf numFmtId="0" fontId="35" fillId="25" borderId="0" applyNumberFormat="0" applyBorder="0" applyAlignment="0" applyProtection="0"/>
    <xf numFmtId="0" fontId="13" fillId="26" borderId="93" applyNumberFormat="0" applyFont="0" applyAlignment="0" applyProtection="0"/>
    <xf numFmtId="0" fontId="36" fillId="23" borderId="94" applyNumberFormat="0" applyAlignment="0" applyProtection="0"/>
    <xf numFmtId="0" fontId="14" fillId="0" borderId="0"/>
    <xf numFmtId="0" fontId="37" fillId="0" borderId="0" applyNumberFormat="0" applyFill="0" applyBorder="0" applyAlignment="0" applyProtection="0"/>
    <xf numFmtId="0" fontId="17" fillId="0" borderId="95" applyNumberFormat="0" applyFill="0" applyAlignment="0" applyProtection="0"/>
    <xf numFmtId="0" fontId="38"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cellStyleXfs>
  <cellXfs count="645">
    <xf numFmtId="0" fontId="0" fillId="0" borderId="0" xfId="0"/>
    <xf numFmtId="0" fontId="0" fillId="0" borderId="3" xfId="0" applyBorder="1" applyAlignment="1">
      <alignment horizontal="center" vertical="center"/>
    </xf>
    <xf numFmtId="49" fontId="0" fillId="0" borderId="0" xfId="0" applyNumberFormat="1"/>
    <xf numFmtId="0" fontId="6" fillId="2" borderId="0" xfId="0" applyFont="1" applyFill="1"/>
    <xf numFmtId="0" fontId="0" fillId="2" borderId="0" xfId="0" applyFill="1"/>
    <xf numFmtId="0" fontId="4" fillId="2" borderId="0" xfId="2" applyFill="1" applyBorder="1" applyAlignment="1" applyProtection="1"/>
    <xf numFmtId="49" fontId="0" fillId="2" borderId="0" xfId="0" applyNumberFormat="1" applyFill="1" applyAlignment="1">
      <alignment horizontal="center" vertical="center"/>
    </xf>
    <xf numFmtId="0" fontId="2" fillId="2" borderId="0" xfId="4" applyFill="1">
      <alignment vertical="center"/>
    </xf>
    <xf numFmtId="0" fontId="6"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xf numFmtId="0" fontId="4" fillId="0" borderId="0" xfId="2" applyFill="1" applyBorder="1" applyAlignment="1" applyProtection="1"/>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12" fillId="0" borderId="0" xfId="2" applyFont="1" applyFill="1" applyBorder="1" applyAlignment="1" applyProtection="1"/>
    <xf numFmtId="49" fontId="0" fillId="0" borderId="0" xfId="0" applyNumberFormat="1" applyAlignment="1">
      <alignment horizontal="left" vertical="center"/>
    </xf>
    <xf numFmtId="176" fontId="0" fillId="0" borderId="0" xfId="0" applyNumberForma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shrinkToFit="1"/>
    </xf>
    <xf numFmtId="0" fontId="12" fillId="0" borderId="0" xfId="0" applyFont="1"/>
    <xf numFmtId="0" fontId="17" fillId="0" borderId="0" xfId="1" applyFont="1"/>
    <xf numFmtId="0" fontId="0" fillId="0" borderId="1" xfId="0" applyBorder="1" applyAlignment="1">
      <alignment horizontal="center" vertical="center"/>
    </xf>
    <xf numFmtId="0" fontId="19" fillId="0" borderId="0" xfId="1" applyFont="1"/>
    <xf numFmtId="0" fontId="9" fillId="2"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0" fillId="28" borderId="0" xfId="0" applyFill="1"/>
    <xf numFmtId="0" fontId="0" fillId="2" borderId="0" xfId="0" applyFill="1" applyAlignment="1">
      <alignment vertical="center"/>
    </xf>
    <xf numFmtId="0" fontId="0" fillId="0" borderId="36" xfId="0" applyBorder="1" applyAlignment="1">
      <alignment horizontal="center" vertical="center"/>
    </xf>
    <xf numFmtId="0" fontId="0" fillId="0" borderId="3" xfId="0" applyBorder="1"/>
    <xf numFmtId="0" fontId="39" fillId="0" borderId="67" xfId="0" applyFont="1" applyBorder="1" applyAlignment="1">
      <alignment horizontal="center" vertical="center"/>
    </xf>
    <xf numFmtId="0" fontId="39" fillId="0" borderId="79" xfId="0" applyFont="1" applyBorder="1" applyAlignment="1">
      <alignment horizontal="center" vertical="center"/>
    </xf>
    <xf numFmtId="0" fontId="39" fillId="0" borderId="68" xfId="0" applyFont="1" applyBorder="1" applyAlignment="1">
      <alignment horizontal="center" vertical="center"/>
    </xf>
    <xf numFmtId="0" fontId="9" fillId="28" borderId="0" xfId="0" applyFont="1" applyFill="1" applyAlignment="1">
      <alignment vertical="center"/>
    </xf>
    <xf numFmtId="0" fontId="8" fillId="28" borderId="0" xfId="0" applyFont="1" applyFill="1" applyAlignment="1">
      <alignment vertical="center"/>
    </xf>
    <xf numFmtId="0" fontId="0" fillId="0" borderId="123" xfId="0" applyBorder="1" applyAlignment="1">
      <alignment horizontal="center"/>
    </xf>
    <xf numFmtId="0" fontId="0" fillId="0" borderId="20" xfId="0" applyBorder="1" applyAlignment="1">
      <alignment horizontal="center"/>
    </xf>
    <xf numFmtId="0" fontId="0" fillId="0" borderId="23" xfId="0" applyBorder="1" applyAlignment="1">
      <alignment horizontal="center"/>
    </xf>
    <xf numFmtId="0" fontId="41" fillId="0" borderId="0" xfId="0" applyFont="1"/>
    <xf numFmtId="0" fontId="42" fillId="0" borderId="0" xfId="1" applyFont="1"/>
    <xf numFmtId="0" fontId="18" fillId="0" borderId="1" xfId="1" applyFont="1" applyBorder="1" applyAlignment="1">
      <alignment horizontal="center"/>
    </xf>
    <xf numFmtId="0" fontId="50" fillId="0" borderId="0" xfId="1" applyFont="1"/>
    <xf numFmtId="0" fontId="50" fillId="0" borderId="0" xfId="1" applyFont="1" applyAlignment="1">
      <alignment vertical="center"/>
    </xf>
    <xf numFmtId="0" fontId="52" fillId="0" borderId="0" xfId="1" applyFont="1" applyAlignment="1">
      <alignment vertical="center" wrapText="1"/>
    </xf>
    <xf numFmtId="0" fontId="49" fillId="0" borderId="0" xfId="1" applyFont="1" applyAlignment="1">
      <alignment vertical="center"/>
    </xf>
    <xf numFmtId="0" fontId="49" fillId="0" borderId="0" xfId="1" applyFont="1"/>
    <xf numFmtId="0" fontId="47" fillId="0" borderId="0" xfId="1" applyFont="1"/>
    <xf numFmtId="0" fontId="49" fillId="0" borderId="0" xfId="1" applyFont="1" applyAlignment="1">
      <alignment horizontal="right" vertical="center"/>
    </xf>
    <xf numFmtId="0" fontId="48" fillId="0" borderId="0" xfId="1" applyFont="1" applyAlignment="1">
      <alignment horizontal="center" vertical="center"/>
    </xf>
    <xf numFmtId="178" fontId="48" fillId="0" borderId="0" xfId="1" applyNumberFormat="1" applyFont="1" applyAlignment="1">
      <alignment vertical="center"/>
    </xf>
    <xf numFmtId="178" fontId="48" fillId="0" borderId="0" xfId="1" applyNumberFormat="1" applyFont="1" applyAlignment="1">
      <alignment horizontal="center" vertical="center"/>
    </xf>
    <xf numFmtId="0" fontId="50" fillId="0" borderId="0" xfId="1" applyFont="1" applyAlignment="1">
      <alignment horizontal="center" vertical="center"/>
    </xf>
    <xf numFmtId="177" fontId="47" fillId="0" borderId="0" xfId="1" quotePrefix="1" applyNumberFormat="1" applyFont="1"/>
    <xf numFmtId="0" fontId="22" fillId="0" borderId="0" xfId="1" applyFont="1"/>
    <xf numFmtId="0" fontId="0" fillId="0" borderId="126" xfId="0" applyBorder="1" applyAlignment="1">
      <alignment horizontal="center" vertical="center"/>
    </xf>
    <xf numFmtId="0" fontId="0" fillId="28" borderId="0" xfId="0" applyFill="1" applyAlignment="1">
      <alignment horizontal="center"/>
    </xf>
    <xf numFmtId="0" fontId="0" fillId="28" borderId="127" xfId="0" applyFill="1" applyBorder="1"/>
    <xf numFmtId="0" fontId="0" fillId="28" borderId="14" xfId="0" applyFill="1" applyBorder="1" applyAlignment="1">
      <alignment horizontal="center" shrinkToFit="1"/>
    </xf>
    <xf numFmtId="0" fontId="0" fillId="28" borderId="86" xfId="0" applyFill="1" applyBorder="1"/>
    <xf numFmtId="0" fontId="0" fillId="28" borderId="33" xfId="0" applyFill="1" applyBorder="1"/>
    <xf numFmtId="0" fontId="0" fillId="28" borderId="78" xfId="0" applyFill="1" applyBorder="1" applyAlignment="1">
      <alignment horizontal="center" shrinkToFit="1"/>
    </xf>
    <xf numFmtId="0" fontId="0" fillId="28" borderId="80" xfId="0" applyFill="1" applyBorder="1" applyAlignment="1">
      <alignment horizontal="center"/>
    </xf>
    <xf numFmtId="0" fontId="0" fillId="28" borderId="117" xfId="0" applyFill="1" applyBorder="1" applyAlignment="1">
      <alignment horizontal="center"/>
    </xf>
    <xf numFmtId="0" fontId="0" fillId="28" borderId="117" xfId="0" applyFill="1" applyBorder="1"/>
    <xf numFmtId="0" fontId="0" fillId="28" borderId="31" xfId="0" applyFill="1" applyBorder="1"/>
    <xf numFmtId="0" fontId="0" fillId="28" borderId="118" xfId="0" applyFill="1" applyBorder="1"/>
    <xf numFmtId="0" fontId="0" fillId="28" borderId="119" xfId="0" applyFill="1" applyBorder="1" applyAlignment="1">
      <alignment horizontal="center"/>
    </xf>
    <xf numFmtId="0" fontId="6" fillId="28" borderId="0" xfId="0" applyFont="1" applyFill="1"/>
    <xf numFmtId="0" fontId="9" fillId="28" borderId="0" xfId="0" applyFont="1" applyFill="1" applyAlignment="1">
      <alignment horizontal="center" vertical="center"/>
    </xf>
    <xf numFmtId="0" fontId="22" fillId="4" borderId="0" xfId="1" applyFont="1" applyFill="1" applyAlignment="1" applyProtection="1">
      <alignment horizontal="center"/>
      <protection locked="0"/>
    </xf>
    <xf numFmtId="0" fontId="0" fillId="0" borderId="128" xfId="0" applyBorder="1"/>
    <xf numFmtId="0" fontId="0" fillId="0" borderId="128" xfId="0" applyBorder="1" applyAlignment="1">
      <alignment horizontal="center" vertical="center"/>
    </xf>
    <xf numFmtId="0" fontId="0" fillId="0" borderId="9" xfId="0" applyBorder="1" applyAlignment="1">
      <alignment horizontal="center" vertical="center"/>
    </xf>
    <xf numFmtId="0" fontId="0" fillId="0" borderId="68" xfId="0" applyBorder="1" applyAlignment="1">
      <alignment horizontal="center" vertical="center"/>
    </xf>
    <xf numFmtId="0" fontId="0" fillId="28" borderId="1" xfId="0" applyFill="1" applyBorder="1"/>
    <xf numFmtId="0" fontId="0" fillId="28" borderId="5" xfId="0" applyFill="1" applyBorder="1"/>
    <xf numFmtId="0" fontId="0" fillId="28" borderId="4" xfId="0" applyFill="1" applyBorder="1"/>
    <xf numFmtId="0" fontId="0" fillId="28" borderId="124" xfId="0" applyFill="1" applyBorder="1"/>
    <xf numFmtId="0" fontId="0" fillId="0" borderId="2"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21" fillId="0" borderId="0" xfId="1" applyFont="1"/>
    <xf numFmtId="0" fontId="56" fillId="0" borderId="0" xfId="48" applyFont="1" applyAlignment="1">
      <alignment horizontal="center"/>
    </xf>
    <xf numFmtId="0" fontId="16" fillId="0" borderId="0" xfId="1" applyFont="1" applyAlignment="1">
      <alignment horizontal="center"/>
    </xf>
    <xf numFmtId="0" fontId="23" fillId="0" borderId="0" xfId="1" applyFont="1" applyAlignment="1">
      <alignment horizontal="right"/>
    </xf>
    <xf numFmtId="0" fontId="45" fillId="0" borderId="0" xfId="1" applyFont="1"/>
    <xf numFmtId="0" fontId="18" fillId="0" borderId="1" xfId="1" quotePrefix="1" applyFont="1" applyBorder="1" applyAlignment="1">
      <alignment horizontal="center"/>
    </xf>
    <xf numFmtId="0" fontId="23" fillId="0" borderId="0" xfId="1" applyFont="1" applyAlignment="1">
      <alignment horizontal="center" shrinkToFit="1"/>
    </xf>
    <xf numFmtId="0" fontId="43" fillId="0" borderId="0" xfId="1" applyFont="1" applyAlignment="1">
      <alignment horizontal="center" shrinkToFit="1"/>
    </xf>
    <xf numFmtId="0" fontId="51" fillId="0" borderId="0" xfId="1" applyFont="1" applyAlignment="1">
      <alignment horizontal="center" vertical="top" wrapText="1"/>
    </xf>
    <xf numFmtId="0" fontId="51" fillId="0" borderId="0" xfId="1" applyFont="1" applyAlignment="1">
      <alignment vertical="top" wrapText="1"/>
    </xf>
    <xf numFmtId="0" fontId="0" fillId="28" borderId="31" xfId="0" applyFill="1" applyBorder="1" applyAlignment="1">
      <alignment horizontal="center" shrinkToFit="1"/>
    </xf>
    <xf numFmtId="1" fontId="0" fillId="28" borderId="117" xfId="0" applyNumberFormat="1" applyFill="1" applyBorder="1" applyAlignment="1">
      <alignment horizontal="center"/>
    </xf>
    <xf numFmtId="0" fontId="0" fillId="0" borderId="29" xfId="0" applyBorder="1" applyAlignment="1">
      <alignment horizontal="center" vertical="center"/>
    </xf>
    <xf numFmtId="0" fontId="19" fillId="4" borderId="1" xfId="1" applyFont="1" applyFill="1" applyBorder="1" applyAlignment="1" applyProtection="1">
      <alignment horizontal="center"/>
      <protection locked="0"/>
    </xf>
    <xf numFmtId="0" fontId="39" fillId="0" borderId="138" xfId="0" applyFont="1" applyBorder="1" applyAlignment="1">
      <alignment horizontal="center" vertical="center"/>
    </xf>
    <xf numFmtId="0" fontId="0" fillId="28" borderId="139" xfId="0" applyFill="1" applyBorder="1" applyAlignment="1">
      <alignment horizontal="center" shrinkToFit="1"/>
    </xf>
    <xf numFmtId="0" fontId="0" fillId="28" borderId="117" xfId="0" applyFill="1" applyBorder="1" applyAlignment="1">
      <alignment horizontal="center" shrinkToFit="1"/>
    </xf>
    <xf numFmtId="0" fontId="18" fillId="0" borderId="0" xfId="1" applyFont="1" applyAlignment="1">
      <alignment horizontal="center" vertical="center"/>
    </xf>
    <xf numFmtId="0" fontId="18" fillId="0" borderId="0" xfId="1" applyFont="1" applyAlignment="1" applyProtection="1">
      <alignment horizontal="center" vertical="center"/>
      <protection locked="0"/>
    </xf>
    <xf numFmtId="0" fontId="18" fillId="0" borderId="47" xfId="1" applyFont="1" applyBorder="1" applyAlignment="1">
      <alignment horizontal="center" vertical="center"/>
    </xf>
    <xf numFmtId="0" fontId="18" fillId="0" borderId="47" xfId="1" applyFont="1" applyBorder="1" applyAlignment="1" applyProtection="1">
      <alignment horizontal="center" vertical="center"/>
      <protection locked="0"/>
    </xf>
    <xf numFmtId="49" fontId="18" fillId="0" borderId="1" xfId="1" applyNumberFormat="1" applyFont="1" applyBorder="1" applyAlignment="1">
      <alignment horizontal="center"/>
    </xf>
    <xf numFmtId="0" fontId="0" fillId="0" borderId="6" xfId="0" applyBorder="1" applyAlignment="1">
      <alignment horizontal="center" vertical="center"/>
    </xf>
    <xf numFmtId="0" fontId="0" fillId="0" borderId="47" xfId="0" applyBorder="1" applyAlignment="1">
      <alignment horizontal="center" vertical="center"/>
    </xf>
    <xf numFmtId="49" fontId="0" fillId="0" borderId="47" xfId="0" applyNumberFormat="1" applyBorder="1"/>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62" fillId="0" borderId="0" xfId="0" applyFont="1"/>
    <xf numFmtId="0" fontId="63" fillId="0" borderId="1" xfId="1" applyFont="1" applyBorder="1" applyAlignment="1">
      <alignment horizontal="center" vertical="center" wrapText="1"/>
    </xf>
    <xf numFmtId="0" fontId="64" fillId="0" borderId="0" xfId="1" applyFont="1" applyAlignment="1">
      <alignment vertical="center"/>
    </xf>
    <xf numFmtId="0" fontId="65" fillId="0" borderId="0" xfId="1" applyFont="1" applyAlignment="1">
      <alignment horizontal="center" vertical="top" wrapText="1"/>
    </xf>
    <xf numFmtId="0" fontId="63" fillId="0" borderId="1" xfId="1" applyFont="1" applyBorder="1" applyAlignment="1">
      <alignment horizontal="center" vertical="center"/>
    </xf>
    <xf numFmtId="178" fontId="66" fillId="0" borderId="0" xfId="1" applyNumberFormat="1" applyFont="1" applyAlignment="1">
      <alignment vertical="center"/>
    </xf>
    <xf numFmtId="0" fontId="66" fillId="0" borderId="0" xfId="1" applyFont="1" applyAlignment="1">
      <alignment horizontal="center" vertical="center"/>
    </xf>
    <xf numFmtId="0" fontId="66" fillId="0" borderId="8" xfId="1" applyFont="1" applyBorder="1" applyAlignment="1">
      <alignment horizontal="center" vertical="center"/>
    </xf>
    <xf numFmtId="0" fontId="63" fillId="0" borderId="0" xfId="1" applyFont="1"/>
    <xf numFmtId="0" fontId="64" fillId="0" borderId="0" xfId="1" applyFont="1"/>
    <xf numFmtId="0" fontId="65" fillId="0" borderId="15" xfId="1" applyFont="1" applyBorder="1"/>
    <xf numFmtId="0" fontId="22" fillId="0" borderId="15" xfId="1" applyFont="1" applyBorder="1"/>
    <xf numFmtId="0" fontId="65" fillId="0" borderId="0" xfId="1" applyFont="1"/>
    <xf numFmtId="178" fontId="66" fillId="0" borderId="0" xfId="1" applyNumberFormat="1" applyFont="1" applyAlignment="1">
      <alignment horizontal="center" vertical="center"/>
    </xf>
    <xf numFmtId="0" fontId="22" fillId="0" borderId="0" xfId="1" applyFont="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02"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horizontal="center" vertical="top"/>
    </xf>
    <xf numFmtId="49" fontId="0" fillId="3" borderId="4" xfId="0" applyNumberFormat="1" applyFill="1" applyBorder="1" applyAlignment="1">
      <alignment horizontal="left" vertical="center"/>
    </xf>
    <xf numFmtId="49" fontId="0" fillId="3" borderId="123" xfId="0" applyNumberFormat="1" applyFill="1" applyBorder="1" applyAlignment="1">
      <alignment horizontal="left" vertical="center"/>
    </xf>
    <xf numFmtId="49" fontId="0" fillId="3" borderId="1" xfId="0" applyNumberFormat="1" applyFill="1" applyBorder="1"/>
    <xf numFmtId="49" fontId="0" fillId="3" borderId="20" xfId="0" applyNumberFormat="1" applyFill="1" applyBorder="1"/>
    <xf numFmtId="0" fontId="0" fillId="0" borderId="16"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5" fillId="2" borderId="70" xfId="0" applyFont="1" applyFill="1" applyBorder="1" applyAlignment="1">
      <alignment horizontal="center" vertical="center"/>
    </xf>
    <xf numFmtId="0" fontId="5" fillId="2" borderId="71" xfId="0" applyFont="1" applyFill="1" applyBorder="1" applyAlignment="1">
      <alignment horizontal="center" vertical="center"/>
    </xf>
    <xf numFmtId="49" fontId="0" fillId="3" borderId="1" xfId="0" applyNumberFormat="1" applyFill="1" applyBorder="1" applyAlignment="1">
      <alignment horizontal="center" vertical="center"/>
    </xf>
    <xf numFmtId="176" fontId="0" fillId="3" borderId="16" xfId="0" applyNumberFormat="1" applyFill="1" applyBorder="1" applyAlignment="1">
      <alignment horizontal="center" vertical="center"/>
    </xf>
    <xf numFmtId="176" fontId="0" fillId="3" borderId="9" xfId="0" applyNumberFormat="1" applyFill="1" applyBorder="1" applyAlignment="1">
      <alignment horizontal="center" vertical="center"/>
    </xf>
    <xf numFmtId="49" fontId="0" fillId="0" borderId="1" xfId="0" applyNumberFormat="1" applyBorder="1" applyAlignment="1">
      <alignment horizontal="center" vertical="center" shrinkToFit="1"/>
    </xf>
    <xf numFmtId="176" fontId="0" fillId="0" borderId="1" xfId="0" applyNumberFormat="1" applyBorder="1" applyAlignment="1">
      <alignment horizontal="center" vertical="center"/>
    </xf>
    <xf numFmtId="0" fontId="0" fillId="2" borderId="16" xfId="0"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176" fontId="0" fillId="3" borderId="1" xfId="0" applyNumberFormat="1" applyFill="1" applyBorder="1" applyAlignment="1">
      <alignment horizontal="center" vertical="center"/>
    </xf>
    <xf numFmtId="0" fontId="0" fillId="0" borderId="1" xfId="0" applyBorder="1"/>
    <xf numFmtId="49" fontId="0" fillId="3" borderId="1" xfId="0" applyNumberFormat="1" applyFill="1" applyBorder="1" applyAlignment="1">
      <alignment horizontal="left" vertical="center"/>
    </xf>
    <xf numFmtId="0" fontId="0" fillId="3" borderId="1" xfId="0" applyFill="1" applyBorder="1" applyAlignment="1">
      <alignment horizontal="center" vertical="center"/>
    </xf>
    <xf numFmtId="49" fontId="0" fillId="3" borderId="16" xfId="0" applyNumberFormat="1" applyFill="1" applyBorder="1" applyAlignment="1">
      <alignment horizontal="left" vertical="center"/>
    </xf>
    <xf numFmtId="49" fontId="0" fillId="3" borderId="10" xfId="0" applyNumberFormat="1" applyFill="1" applyBorder="1" applyAlignment="1">
      <alignment horizontal="left" vertical="center"/>
    </xf>
    <xf numFmtId="49" fontId="0" fillId="3" borderId="9" xfId="0" applyNumberFormat="1" applyFill="1" applyBorder="1" applyAlignment="1">
      <alignment horizontal="left" vertical="center"/>
    </xf>
    <xf numFmtId="0" fontId="0" fillId="0" borderId="1" xfId="0" applyBorder="1" applyAlignment="1">
      <alignment horizontal="center" vertical="center"/>
    </xf>
    <xf numFmtId="0" fontId="0" fillId="3" borderId="1" xfId="0" applyFill="1" applyBorder="1" applyAlignment="1">
      <alignment horizontal="center"/>
    </xf>
    <xf numFmtId="0" fontId="0" fillId="0" borderId="31" xfId="0" applyBorder="1" applyAlignment="1">
      <alignment horizontal="center" vertical="center"/>
    </xf>
    <xf numFmtId="0" fontId="0" fillId="0" borderId="8"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0" fillId="3" borderId="16" xfId="0" applyFill="1" applyBorder="1" applyAlignment="1">
      <alignment horizontal="center"/>
    </xf>
    <xf numFmtId="0" fontId="0" fillId="3" borderId="10" xfId="0" applyFill="1" applyBorder="1" applyAlignment="1">
      <alignment horizontal="center"/>
    </xf>
    <xf numFmtId="0" fontId="0" fillId="3" borderId="9" xfId="0" applyFill="1" applyBorder="1" applyAlignment="1">
      <alignment horizontal="center"/>
    </xf>
    <xf numFmtId="0" fontId="53" fillId="0" borderId="16" xfId="1" applyFont="1" applyBorder="1" applyAlignment="1" applyProtection="1">
      <alignment horizontal="center" vertical="center"/>
      <protection locked="0"/>
    </xf>
    <xf numFmtId="0" fontId="53" fillId="0" borderId="10" xfId="1" applyFont="1" applyBorder="1" applyAlignment="1" applyProtection="1">
      <alignment horizontal="center" vertical="center"/>
      <protection locked="0"/>
    </xf>
    <xf numFmtId="0" fontId="53" fillId="0" borderId="9" xfId="1" applyFont="1" applyBorder="1" applyAlignment="1" applyProtection="1">
      <alignment horizontal="center" vertical="center"/>
      <protection locked="0"/>
    </xf>
    <xf numFmtId="0" fontId="54" fillId="0" borderId="16" xfId="1" applyFont="1" applyBorder="1" applyAlignment="1">
      <alignment horizontal="center" vertical="center"/>
    </xf>
    <xf numFmtId="0" fontId="54" fillId="0" borderId="10" xfId="1" applyFont="1" applyBorder="1" applyAlignment="1">
      <alignment horizontal="center" vertical="center"/>
    </xf>
    <xf numFmtId="0" fontId="54" fillId="0" borderId="9" xfId="1" applyFont="1" applyBorder="1" applyAlignment="1">
      <alignment horizontal="center" vertical="center"/>
    </xf>
    <xf numFmtId="0" fontId="0" fillId="2" borderId="1" xfId="0" applyFill="1" applyBorder="1" applyAlignment="1">
      <alignment horizontal="center" vertical="center" shrinkToFit="1"/>
    </xf>
    <xf numFmtId="49" fontId="0" fillId="0" borderId="1" xfId="0" applyNumberFormat="1" applyBorder="1"/>
    <xf numFmtId="0" fontId="0" fillId="0" borderId="16"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49" fontId="0" fillId="3" borderId="16" xfId="0" applyNumberFormat="1" applyFill="1" applyBorder="1" applyAlignment="1">
      <alignment horizontal="center" vertical="center"/>
    </xf>
    <xf numFmtId="49" fontId="0" fillId="3" borderId="10" xfId="0" applyNumberFormat="1" applyFill="1" applyBorder="1" applyAlignment="1">
      <alignment horizontal="center" vertical="center"/>
    </xf>
    <xf numFmtId="49" fontId="0" fillId="3" borderId="9" xfId="0" applyNumberFormat="1" applyFill="1" applyBorder="1" applyAlignment="1">
      <alignment horizontal="center" vertical="center"/>
    </xf>
    <xf numFmtId="0" fontId="10" fillId="0" borderId="0" xfId="0" applyFont="1" applyAlignment="1">
      <alignment horizontal="center" wrapText="1"/>
    </xf>
    <xf numFmtId="14" fontId="11" fillId="0" borderId="0" xfId="0" applyNumberFormat="1" applyFont="1" applyAlignment="1">
      <alignment horizontal="center"/>
    </xf>
    <xf numFmtId="0" fontId="11" fillId="0" borderId="0" xfId="0" applyFont="1" applyAlignment="1">
      <alignment horizontal="center"/>
    </xf>
    <xf numFmtId="0" fontId="0" fillId="3" borderId="1" xfId="0" applyFill="1" applyBorder="1" applyAlignment="1">
      <alignment horizontal="center" vertical="center" shrinkToFit="1"/>
    </xf>
    <xf numFmtId="0" fontId="2" fillId="3" borderId="1" xfId="0" applyFont="1" applyFill="1" applyBorder="1" applyAlignment="1">
      <alignment horizontal="center" vertical="center" shrinkToFit="1"/>
    </xf>
    <xf numFmtId="0" fontId="0" fillId="3" borderId="1" xfId="0" applyFill="1" applyBorder="1" applyAlignment="1">
      <alignment horizontal="center" vertical="center" wrapText="1"/>
    </xf>
    <xf numFmtId="49" fontId="2" fillId="3" borderId="1" xfId="0" applyNumberFormat="1" applyFont="1" applyFill="1" applyBorder="1" applyAlignment="1">
      <alignment horizontal="center" vertical="center"/>
    </xf>
    <xf numFmtId="0" fontId="0" fillId="2" borderId="16"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9" xfId="0" applyFill="1" applyBorder="1" applyAlignment="1">
      <alignment horizontal="center" vertical="center" shrinkToFit="1"/>
    </xf>
    <xf numFmtId="49" fontId="0" fillId="0" borderId="1" xfId="0" applyNumberFormat="1" applyBorder="1" applyAlignment="1">
      <alignment horizontal="left" vertical="center"/>
    </xf>
    <xf numFmtId="0" fontId="5" fillId="2" borderId="7" xfId="0" applyFont="1" applyFill="1" applyBorder="1" applyAlignment="1">
      <alignment horizontal="center" vertical="center"/>
    </xf>
    <xf numFmtId="0" fontId="0" fillId="2" borderId="7" xfId="0" applyFill="1" applyBorder="1" applyAlignment="1">
      <alignment horizontal="center" vertical="center"/>
    </xf>
    <xf numFmtId="0" fontId="0" fillId="2" borderId="71" xfId="0" applyFill="1" applyBorder="1"/>
    <xf numFmtId="0" fontId="0" fillId="0" borderId="11" xfId="0" applyBorder="1" applyAlignment="1">
      <alignment horizontal="center" vertical="center"/>
    </xf>
    <xf numFmtId="49" fontId="0" fillId="27" borderId="1" xfId="0" applyNumberFormat="1" applyFill="1" applyBorder="1"/>
    <xf numFmtId="49" fontId="0" fillId="27" borderId="20" xfId="0" applyNumberFormat="1" applyFill="1" applyBorder="1"/>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3" xfId="0" applyBorder="1" applyAlignment="1">
      <alignment horizontal="center" vertical="center"/>
    </xf>
    <xf numFmtId="0" fontId="0" fillId="0" borderId="43" xfId="0" applyBorder="1" applyAlignment="1">
      <alignment horizontal="center" vertical="center"/>
    </xf>
    <xf numFmtId="0" fontId="0" fillId="0" borderId="67" xfId="0" applyBorder="1" applyAlignment="1">
      <alignment horizontal="center" vertical="center"/>
    </xf>
    <xf numFmtId="49" fontId="0" fillId="3" borderId="5" xfId="0" applyNumberFormat="1" applyFill="1" applyBorder="1"/>
    <xf numFmtId="49" fontId="0" fillId="3" borderId="23" xfId="0" applyNumberFormat="1" applyFill="1" applyBorder="1"/>
    <xf numFmtId="0" fontId="22" fillId="4" borderId="15" xfId="1" applyFont="1" applyFill="1" applyBorder="1" applyAlignment="1" applyProtection="1">
      <alignment horizontal="center"/>
      <protection locked="0"/>
    </xf>
    <xf numFmtId="0" fontId="19" fillId="4" borderId="15" xfId="1" applyFont="1" applyFill="1" applyBorder="1" applyAlignment="1" applyProtection="1">
      <alignment horizontal="center"/>
      <protection locked="0"/>
    </xf>
    <xf numFmtId="0" fontId="0" fillId="0" borderId="6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0" fillId="3" borderId="20" xfId="0" applyNumberFormat="1" applyFill="1" applyBorder="1" applyAlignment="1">
      <alignment horizontal="left" vertical="center"/>
    </xf>
    <xf numFmtId="0" fontId="0" fillId="2" borderId="142" xfId="0" applyFill="1" applyBorder="1" applyAlignment="1" applyProtection="1">
      <alignment horizontal="center" vertical="center"/>
      <protection locked="0"/>
    </xf>
    <xf numFmtId="0" fontId="0" fillId="2" borderId="38"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104" xfId="0" applyFill="1" applyBorder="1" applyAlignment="1" applyProtection="1">
      <alignment horizontal="center" vertical="center"/>
      <protection locked="0"/>
    </xf>
    <xf numFmtId="0" fontId="0" fillId="2" borderId="132"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105" xfId="0" applyFill="1" applyBorder="1" applyAlignment="1" applyProtection="1">
      <alignment horizontal="center" vertical="center"/>
      <protection locked="0"/>
    </xf>
    <xf numFmtId="0" fontId="0" fillId="2" borderId="58" xfId="0" applyFill="1" applyBorder="1" applyAlignment="1">
      <alignment horizontal="center" vertical="center"/>
    </xf>
    <xf numFmtId="0" fontId="0" fillId="2" borderId="59" xfId="0" applyFill="1" applyBorder="1" applyAlignment="1">
      <alignment horizontal="center" vertical="center"/>
    </xf>
    <xf numFmtId="0" fontId="0" fillId="2" borderId="103" xfId="0" applyFill="1" applyBorder="1" applyAlignment="1">
      <alignment horizontal="center" vertical="center"/>
    </xf>
    <xf numFmtId="0" fontId="0" fillId="2" borderId="98" xfId="0" applyFill="1" applyBorder="1" applyAlignment="1" applyProtection="1">
      <alignment horizontal="center" vertical="center"/>
      <protection locked="0"/>
    </xf>
    <xf numFmtId="0" fontId="0" fillId="2" borderId="99" xfId="0" applyFill="1" applyBorder="1" applyAlignment="1" applyProtection="1">
      <alignment horizontal="center" vertical="center"/>
      <protection locked="0"/>
    </xf>
    <xf numFmtId="0" fontId="0" fillId="2" borderId="100" xfId="0" applyFill="1" applyBorder="1" applyAlignment="1" applyProtection="1">
      <alignment horizontal="center" vertical="center"/>
      <protection locked="0"/>
    </xf>
    <xf numFmtId="0" fontId="0" fillId="2" borderId="101" xfId="0" applyFill="1" applyBorder="1" applyAlignment="1" applyProtection="1">
      <alignment horizontal="center" vertical="center"/>
      <protection locked="0"/>
    </xf>
    <xf numFmtId="0" fontId="0" fillId="2" borderId="8"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07" xfId="0" applyFill="1" applyBorder="1" applyAlignment="1">
      <alignment horizontal="center" vertical="center" wrapText="1"/>
    </xf>
    <xf numFmtId="0" fontId="5" fillId="2" borderId="140" xfId="0" applyFont="1" applyFill="1" applyBorder="1" applyAlignment="1">
      <alignment horizontal="center" vertical="center"/>
    </xf>
    <xf numFmtId="0" fontId="5" fillId="2" borderId="75" xfId="0" applyFont="1" applyFill="1" applyBorder="1" applyAlignment="1">
      <alignment horizontal="center" vertical="center"/>
    </xf>
    <xf numFmtId="0" fontId="0" fillId="2" borderId="14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4" xfId="0" applyFill="1" applyBorder="1" applyAlignment="1" applyProtection="1">
      <alignment horizontal="center" vertical="center"/>
      <protection locked="0"/>
    </xf>
    <xf numFmtId="0" fontId="0" fillId="2" borderId="108" xfId="0" applyFill="1" applyBorder="1" applyAlignment="1" applyProtection="1">
      <alignment horizontal="center" vertical="center"/>
      <protection locked="0"/>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96" xfId="0" applyFill="1" applyBorder="1" applyAlignment="1" applyProtection="1">
      <alignment horizontal="center" vertical="center"/>
      <protection locked="0"/>
    </xf>
    <xf numFmtId="0" fontId="0" fillId="2" borderId="97" xfId="0" applyFill="1" applyBorder="1" applyAlignment="1" applyProtection="1">
      <alignment horizontal="center" vertical="center"/>
      <protection locked="0"/>
    </xf>
    <xf numFmtId="0" fontId="0" fillId="2" borderId="65" xfId="0" applyFill="1" applyBorder="1"/>
    <xf numFmtId="0" fontId="0" fillId="2" borderId="62" xfId="0" applyFill="1" applyBorder="1"/>
    <xf numFmtId="49" fontId="0" fillId="2" borderId="61" xfId="0" applyNumberFormat="1" applyFill="1" applyBorder="1" applyProtection="1">
      <protection locked="0"/>
    </xf>
    <xf numFmtId="49" fontId="0" fillId="2" borderId="60" xfId="0" applyNumberFormat="1" applyFill="1" applyBorder="1" applyProtection="1">
      <protection locked="0"/>
    </xf>
    <xf numFmtId="49" fontId="0" fillId="2" borderId="60" xfId="0" applyNumberFormat="1" applyFill="1" applyBorder="1" applyAlignment="1" applyProtection="1">
      <alignment horizontal="left" vertical="center"/>
      <protection locked="0"/>
    </xf>
    <xf numFmtId="49" fontId="0" fillId="2" borderId="62" xfId="0" applyNumberFormat="1" applyFill="1" applyBorder="1" applyAlignment="1" applyProtection="1">
      <alignment horizontal="left" vertical="center"/>
      <protection locked="0"/>
    </xf>
    <xf numFmtId="0" fontId="0" fillId="0" borderId="10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100" xfId="0" applyFill="1" applyBorder="1" applyAlignment="1">
      <alignment horizontal="center" vertical="center"/>
    </xf>
    <xf numFmtId="0" fontId="0" fillId="2" borderId="101" xfId="0" applyFill="1" applyBorder="1" applyAlignment="1">
      <alignment horizontal="center" vertical="center"/>
    </xf>
    <xf numFmtId="0" fontId="0" fillId="2" borderId="100" xfId="0" applyFill="1" applyBorder="1" applyAlignment="1" applyProtection="1">
      <alignment horizontal="center" vertical="center" shrinkToFit="1"/>
      <protection locked="0"/>
    </xf>
    <xf numFmtId="0" fontId="0" fillId="2" borderId="61" xfId="0" applyFill="1" applyBorder="1" applyAlignment="1" applyProtection="1">
      <alignment horizontal="center" vertical="center" shrinkToFit="1"/>
      <protection locked="0"/>
    </xf>
    <xf numFmtId="0" fontId="0" fillId="2" borderId="53" xfId="0" applyFill="1" applyBorder="1"/>
    <xf numFmtId="0" fontId="0" fillId="2" borderId="45" xfId="0" applyFill="1" applyBorder="1"/>
    <xf numFmtId="49" fontId="0" fillId="2" borderId="38" xfId="0" applyNumberFormat="1" applyFill="1" applyBorder="1" applyProtection="1">
      <protection locked="0"/>
    </xf>
    <xf numFmtId="49" fontId="0" fillId="2" borderId="39" xfId="0" applyNumberFormat="1" applyFill="1" applyBorder="1" applyProtection="1">
      <protection locked="0"/>
    </xf>
    <xf numFmtId="49" fontId="0" fillId="2" borderId="39" xfId="0" applyNumberFormat="1" applyFill="1" applyBorder="1" applyAlignment="1" applyProtection="1">
      <alignment horizontal="left" vertical="center"/>
      <protection locked="0"/>
    </xf>
    <xf numFmtId="49" fontId="0" fillId="2" borderId="45" xfId="0" applyNumberFormat="1" applyFill="1" applyBorder="1" applyAlignment="1" applyProtection="1">
      <alignment horizontal="left" vertical="center"/>
      <protection locked="0"/>
    </xf>
    <xf numFmtId="0" fontId="0" fillId="0" borderId="98"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5" xfId="0" applyFill="1" applyBorder="1" applyAlignment="1" applyProtection="1">
      <alignment horizontal="center" vertical="center"/>
      <protection locked="0"/>
    </xf>
    <xf numFmtId="0" fontId="0" fillId="2" borderId="98" xfId="0" applyFill="1" applyBorder="1" applyAlignment="1">
      <alignment horizontal="center" vertical="center"/>
    </xf>
    <xf numFmtId="0" fontId="0" fillId="2" borderId="99" xfId="0" applyFill="1" applyBorder="1" applyAlignment="1">
      <alignment horizontal="center" vertical="center"/>
    </xf>
    <xf numFmtId="0" fontId="0" fillId="2" borderId="98"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5" fillId="2" borderId="70" xfId="0" applyFont="1" applyFill="1" applyBorder="1" applyAlignment="1">
      <alignment horizontal="center" vertical="center" shrinkToFit="1"/>
    </xf>
    <xf numFmtId="0" fontId="5" fillId="2" borderId="71" xfId="0" applyFont="1" applyFill="1" applyBorder="1" applyAlignment="1">
      <alignment horizontal="center" vertical="center" shrinkToFit="1"/>
    </xf>
    <xf numFmtId="0" fontId="0" fillId="2" borderId="96"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55" xfId="0" applyFill="1" applyBorder="1" applyAlignment="1">
      <alignment horizontal="center" vertical="center"/>
    </xf>
    <xf numFmtId="0" fontId="0" fillId="2" borderId="41" xfId="0" applyFill="1" applyBorder="1" applyAlignment="1">
      <alignment horizontal="center" vertical="center"/>
    </xf>
    <xf numFmtId="0" fontId="40" fillId="2" borderId="37" xfId="0" applyFont="1" applyFill="1" applyBorder="1" applyAlignment="1">
      <alignment horizontal="center" vertical="center" wrapText="1" shrinkToFit="1"/>
    </xf>
    <xf numFmtId="0" fontId="40" fillId="2" borderId="37" xfId="0" applyFont="1" applyFill="1" applyBorder="1" applyAlignment="1">
      <alignment horizontal="center" vertical="center" shrinkToFit="1"/>
    </xf>
    <xf numFmtId="0" fontId="40" fillId="2" borderId="1" xfId="0" applyFont="1" applyFill="1" applyBorder="1" applyAlignment="1">
      <alignment horizontal="center" vertical="center" shrinkToFit="1"/>
    </xf>
    <xf numFmtId="0" fontId="40" fillId="2" borderId="6" xfId="0" applyFont="1" applyFill="1" applyBorder="1" applyAlignment="1">
      <alignment horizontal="center" vertical="center" shrinkToFit="1"/>
    </xf>
    <xf numFmtId="0" fontId="40" fillId="2" borderId="7" xfId="0" applyFont="1" applyFill="1" applyBorder="1" applyAlignment="1">
      <alignment horizontal="center" vertical="center" shrinkToFit="1"/>
    </xf>
    <xf numFmtId="0" fontId="0" fillId="2" borderId="83" xfId="0" applyFill="1" applyBorder="1" applyAlignment="1">
      <alignment horizontal="center" vertical="center"/>
    </xf>
    <xf numFmtId="0" fontId="0" fillId="2" borderId="37" xfId="0" applyFill="1" applyBorder="1" applyAlignment="1">
      <alignment horizontal="center" vertical="center"/>
    </xf>
    <xf numFmtId="0" fontId="0" fillId="2" borderId="1" xfId="0" applyFill="1" applyBorder="1" applyAlignment="1">
      <alignment horizontal="center" vertical="center"/>
    </xf>
    <xf numFmtId="0" fontId="0" fillId="2" borderId="32" xfId="0" applyFill="1" applyBorder="1" applyAlignment="1">
      <alignment horizontal="center" vertical="center"/>
    </xf>
    <xf numFmtId="0" fontId="0" fillId="2" borderId="6" xfId="0" applyFill="1" applyBorder="1" applyAlignment="1">
      <alignment horizontal="center" vertical="center"/>
    </xf>
    <xf numFmtId="0" fontId="0" fillId="2" borderId="71" xfId="0" applyFill="1" applyBorder="1" applyAlignment="1">
      <alignment horizontal="center" vertical="center"/>
    </xf>
    <xf numFmtId="0" fontId="0" fillId="2" borderId="1" xfId="0" applyFill="1" applyBorder="1" applyAlignment="1">
      <alignment horizontal="left" indent="1"/>
    </xf>
    <xf numFmtId="0" fontId="0" fillId="2" borderId="16" xfId="0" applyFill="1" applyBorder="1" applyAlignment="1">
      <alignment horizontal="left" indent="1"/>
    </xf>
    <xf numFmtId="0" fontId="0" fillId="2" borderId="1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49" fontId="0" fillId="2" borderId="40" xfId="0" applyNumberFormat="1" applyFill="1" applyBorder="1" applyAlignment="1" applyProtection="1">
      <alignment horizontal="left" vertical="center"/>
      <protection locked="0"/>
    </xf>
    <xf numFmtId="49" fontId="0" fillId="2" borderId="41" xfId="0" applyNumberFormat="1" applyFill="1" applyBorder="1" applyAlignment="1" applyProtection="1">
      <alignment horizontal="left" vertical="center"/>
      <protection locked="0"/>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2" borderId="55" xfId="0" applyFill="1" applyBorder="1" applyAlignment="1" applyProtection="1">
      <alignment horizontal="center" vertical="center"/>
      <protection locked="0"/>
    </xf>
    <xf numFmtId="0" fontId="0" fillId="2" borderId="41" xfId="0" applyFill="1" applyBorder="1" applyAlignment="1" applyProtection="1">
      <alignment horizontal="center" vertical="center"/>
      <protection locked="0"/>
    </xf>
    <xf numFmtId="0" fontId="0" fillId="0" borderId="122" xfId="0" applyBorder="1" applyAlignment="1">
      <alignment horizontal="center" vertical="center" shrinkToFit="1"/>
    </xf>
    <xf numFmtId="0" fontId="2" fillId="0" borderId="1" xfId="0" applyFont="1" applyBorder="1" applyAlignment="1">
      <alignment horizontal="center" vertical="center" shrinkToFit="1"/>
    </xf>
    <xf numFmtId="0" fontId="0" fillId="2" borderId="122" xfId="0" applyFill="1" applyBorder="1" applyAlignment="1">
      <alignment horizontal="center" vertical="center"/>
    </xf>
    <xf numFmtId="0" fontId="0" fillId="2" borderId="42" xfId="0" applyFill="1" applyBorder="1" applyAlignment="1">
      <alignment horizontal="center" vertical="center"/>
    </xf>
    <xf numFmtId="0" fontId="0" fillId="2" borderId="37" xfId="0" applyFill="1" applyBorder="1"/>
    <xf numFmtId="0" fontId="0" fillId="2" borderId="43" xfId="0" applyFill="1" applyBorder="1" applyAlignment="1">
      <alignment horizontal="center" vertical="center"/>
    </xf>
    <xf numFmtId="0" fontId="0" fillId="2" borderId="1" xfId="0" applyFill="1" applyBorder="1"/>
    <xf numFmtId="0" fontId="0" fillId="2" borderId="67" xfId="0" applyFill="1" applyBorder="1" applyAlignment="1">
      <alignment horizontal="center" vertical="center"/>
    </xf>
    <xf numFmtId="0" fontId="0" fillId="2" borderId="6" xfId="0" applyFill="1" applyBorder="1"/>
    <xf numFmtId="0" fontId="0" fillId="2" borderId="44" xfId="0" applyFill="1" applyBorder="1"/>
    <xf numFmtId="0" fontId="0" fillId="2" borderId="7" xfId="0" applyFill="1" applyBorder="1"/>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2" borderId="33" xfId="0" applyFill="1" applyBorder="1" applyAlignment="1">
      <alignment horizontal="center" vertical="center"/>
    </xf>
    <xf numFmtId="0" fontId="0" fillId="2" borderId="0" xfId="0" applyFill="1" applyAlignment="1">
      <alignment horizontal="center" vertical="center"/>
    </xf>
    <xf numFmtId="0" fontId="0" fillId="2" borderId="34" xfId="0" applyFill="1" applyBorder="1" applyAlignment="1">
      <alignment horizontal="center" vertical="center"/>
    </xf>
    <xf numFmtId="0" fontId="0" fillId="2" borderId="49" xfId="0" applyFill="1" applyBorder="1" applyAlignment="1">
      <alignment horizontal="center" vertical="center"/>
    </xf>
    <xf numFmtId="0" fontId="0" fillId="2" borderId="128" xfId="0" applyFill="1" applyBorder="1" applyAlignment="1">
      <alignment horizontal="center" vertical="center"/>
    </xf>
    <xf numFmtId="0" fontId="0" fillId="2" borderId="50" xfId="0" applyFill="1" applyBorder="1" applyAlignment="1">
      <alignment horizontal="center" vertical="center"/>
    </xf>
    <xf numFmtId="0" fontId="0" fillId="2" borderId="51" xfId="0" applyFill="1" applyBorder="1"/>
    <xf numFmtId="0" fontId="0" fillId="2" borderId="41" xfId="0" applyFill="1" applyBorder="1"/>
    <xf numFmtId="49" fontId="0" fillId="2" borderId="52" xfId="0" applyNumberFormat="1" applyFill="1" applyBorder="1" applyAlignment="1" applyProtection="1">
      <alignment horizontal="left" vertical="center"/>
      <protection locked="0"/>
    </xf>
    <xf numFmtId="0" fontId="0" fillId="2" borderId="40" xfId="0" applyFill="1" applyBorder="1" applyAlignment="1" applyProtection="1">
      <alignment horizontal="center" vertical="center"/>
      <protection locked="0"/>
    </xf>
    <xf numFmtId="0" fontId="40" fillId="2" borderId="31" xfId="0" applyFont="1" applyFill="1" applyBorder="1" applyAlignment="1">
      <alignment horizontal="center" vertical="center" wrapText="1"/>
    </xf>
    <xf numFmtId="0" fontId="40" fillId="2" borderId="8" xfId="0" applyFont="1" applyFill="1" applyBorder="1" applyAlignment="1">
      <alignment horizontal="center" vertical="center"/>
    </xf>
    <xf numFmtId="0" fontId="40" fillId="2" borderId="32" xfId="0" applyFont="1" applyFill="1" applyBorder="1" applyAlignment="1">
      <alignment horizontal="center" vertical="center"/>
    </xf>
    <xf numFmtId="0" fontId="40" fillId="2" borderId="35" xfId="0" applyFont="1" applyFill="1" applyBorder="1" applyAlignment="1">
      <alignment horizontal="center" vertical="center"/>
    </xf>
    <xf numFmtId="0" fontId="40" fillId="2" borderId="15" xfId="0" applyFont="1" applyFill="1" applyBorder="1" applyAlignment="1">
      <alignment horizontal="center" vertical="center"/>
    </xf>
    <xf numFmtId="0" fontId="40" fillId="2" borderId="36" xfId="0" applyFont="1" applyFill="1" applyBorder="1" applyAlignment="1">
      <alignment horizontal="center" vertical="center"/>
    </xf>
    <xf numFmtId="0" fontId="0" fillId="2" borderId="31" xfId="0" applyFill="1" applyBorder="1" applyAlignment="1">
      <alignment horizontal="center" vertical="center" wrapText="1" shrinkToFit="1"/>
    </xf>
    <xf numFmtId="0" fontId="0" fillId="2" borderId="8" xfId="0" applyFill="1" applyBorder="1" applyAlignment="1">
      <alignment horizontal="center" vertical="center" shrinkToFit="1"/>
    </xf>
    <xf numFmtId="0" fontId="0" fillId="2" borderId="32" xfId="0" applyFill="1" applyBorder="1" applyAlignment="1">
      <alignment horizontal="center" vertical="center" shrinkToFit="1"/>
    </xf>
    <xf numFmtId="0" fontId="0" fillId="2" borderId="35"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31" xfId="0" applyFill="1" applyBorder="1" applyAlignment="1">
      <alignment horizontal="center" vertical="center" shrinkToFit="1"/>
    </xf>
    <xf numFmtId="0" fontId="0" fillId="28" borderId="1" xfId="0" applyFill="1" applyBorder="1"/>
    <xf numFmtId="0" fontId="0" fillId="28" borderId="5" xfId="0" applyFill="1" applyBorder="1"/>
    <xf numFmtId="0" fontId="0" fillId="0" borderId="10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 fillId="0" borderId="120" xfId="0" applyFont="1" applyBorder="1" applyAlignment="1">
      <alignment horizontal="center" vertical="center"/>
    </xf>
    <xf numFmtId="0" fontId="1" fillId="0" borderId="47" xfId="0" applyFont="1" applyBorder="1" applyAlignment="1">
      <alignment horizontal="center" vertical="center"/>
    </xf>
    <xf numFmtId="0" fontId="1" fillId="0" borderId="84" xfId="0" applyFont="1" applyBorder="1" applyAlignment="1">
      <alignment horizontal="center" vertical="center"/>
    </xf>
    <xf numFmtId="0" fontId="1" fillId="0" borderId="121" xfId="0" applyFont="1" applyBorder="1" applyAlignment="1">
      <alignment horizontal="center" vertical="center"/>
    </xf>
    <xf numFmtId="0" fontId="1" fillId="0" borderId="128" xfId="0" applyFont="1" applyBorder="1" applyAlignment="1">
      <alignment horizontal="center" vertical="center"/>
    </xf>
    <xf numFmtId="0" fontId="1" fillId="0" borderId="85" xfId="0" applyFont="1" applyBorder="1" applyAlignment="1">
      <alignment horizontal="center" vertical="center"/>
    </xf>
    <xf numFmtId="0" fontId="0" fillId="28" borderId="2" xfId="0" applyFill="1" applyBorder="1"/>
    <xf numFmtId="0" fontId="0" fillId="28" borderId="16" xfId="0" applyFill="1" applyBorder="1"/>
    <xf numFmtId="0" fontId="0" fillId="28" borderId="10" xfId="0" applyFill="1" applyBorder="1"/>
    <xf numFmtId="0" fontId="0" fillId="28" borderId="9" xfId="0" applyFill="1" applyBorder="1"/>
    <xf numFmtId="0" fontId="0" fillId="28" borderId="58" xfId="0" applyFill="1" applyBorder="1" applyAlignment="1">
      <alignment horizontal="center" vertical="center"/>
    </xf>
    <xf numFmtId="0" fontId="0" fillId="28" borderId="59" xfId="0" applyFill="1" applyBorder="1" applyAlignment="1">
      <alignment horizontal="center" vertical="center"/>
    </xf>
    <xf numFmtId="0" fontId="0" fillId="28" borderId="103" xfId="0" applyFill="1" applyBorder="1" applyAlignment="1">
      <alignment horizontal="center" vertical="center"/>
    </xf>
    <xf numFmtId="0" fontId="0" fillId="28" borderId="56" xfId="0" applyFill="1" applyBorder="1" applyAlignment="1">
      <alignment horizontal="center" vertical="center"/>
    </xf>
    <xf numFmtId="0" fontId="0" fillId="28" borderId="38" xfId="0" applyFill="1" applyBorder="1" applyAlignment="1">
      <alignment horizontal="center" vertical="center"/>
    </xf>
    <xf numFmtId="0" fontId="0" fillId="28" borderId="104" xfId="0" applyFill="1" applyBorder="1" applyAlignment="1">
      <alignment horizontal="center" vertical="center"/>
    </xf>
    <xf numFmtId="0" fontId="0" fillId="28" borderId="142" xfId="0" applyFill="1" applyBorder="1" applyAlignment="1">
      <alignment horizontal="center" vertical="center" shrinkToFit="1"/>
    </xf>
    <xf numFmtId="0" fontId="0" fillId="28" borderId="38" xfId="0" applyFill="1" applyBorder="1" applyAlignment="1">
      <alignment horizontal="center" vertical="center" shrinkToFit="1"/>
    </xf>
    <xf numFmtId="0" fontId="0" fillId="28" borderId="132" xfId="0" applyFill="1" applyBorder="1" applyAlignment="1">
      <alignment horizontal="center" vertical="center" shrinkToFit="1"/>
    </xf>
    <xf numFmtId="0" fontId="0" fillId="28" borderId="61" xfId="0" applyFill="1" applyBorder="1" applyAlignment="1">
      <alignment horizontal="center" vertical="center" shrinkToFit="1"/>
    </xf>
    <xf numFmtId="0" fontId="0" fillId="28" borderId="63" xfId="0" applyFill="1" applyBorder="1" applyAlignment="1">
      <alignment horizontal="center" vertical="center"/>
    </xf>
    <xf numFmtId="0" fontId="0" fillId="28" borderId="61" xfId="0" applyFill="1" applyBorder="1" applyAlignment="1">
      <alignment horizontal="center" vertical="center"/>
    </xf>
    <xf numFmtId="0" fontId="0" fillId="28" borderId="105" xfId="0" applyFill="1" applyBorder="1" applyAlignment="1">
      <alignment horizontal="center" vertical="center"/>
    </xf>
    <xf numFmtId="0" fontId="0" fillId="28" borderId="17" xfId="0" applyFill="1" applyBorder="1"/>
    <xf numFmtId="0" fontId="0" fillId="28" borderId="18" xfId="0" applyFill="1" applyBorder="1"/>
    <xf numFmtId="0" fontId="0" fillId="28" borderId="22" xfId="0" applyFill="1" applyBorder="1"/>
    <xf numFmtId="0" fontId="0" fillId="28" borderId="99" xfId="0" applyFill="1" applyBorder="1" applyAlignment="1">
      <alignment horizontal="center" vertical="center"/>
    </xf>
    <xf numFmtId="0" fontId="0" fillId="28" borderId="31" xfId="0" applyFill="1" applyBorder="1" applyAlignment="1">
      <alignment horizontal="center" vertical="center" wrapText="1"/>
    </xf>
    <xf numFmtId="0" fontId="0" fillId="28" borderId="8" xfId="0" applyFill="1" applyBorder="1" applyAlignment="1">
      <alignment horizontal="center" vertical="center" wrapText="1"/>
    </xf>
    <xf numFmtId="0" fontId="0" fillId="28" borderId="14" xfId="0" applyFill="1" applyBorder="1" applyAlignment="1">
      <alignment horizontal="center" vertical="center" wrapText="1"/>
    </xf>
    <xf numFmtId="0" fontId="0" fillId="28" borderId="35" xfId="0" applyFill="1" applyBorder="1" applyAlignment="1">
      <alignment horizontal="center" vertical="center" wrapText="1"/>
    </xf>
    <xf numFmtId="0" fontId="0" fillId="28" borderId="15" xfId="0" applyFill="1" applyBorder="1" applyAlignment="1">
      <alignment horizontal="center" vertical="center" wrapText="1"/>
    </xf>
    <xf numFmtId="0" fontId="0" fillId="28" borderId="107" xfId="0" applyFill="1" applyBorder="1" applyAlignment="1">
      <alignment horizontal="center" vertical="center" wrapText="1"/>
    </xf>
    <xf numFmtId="0" fontId="5" fillId="28" borderId="140" xfId="0" applyFont="1" applyFill="1" applyBorder="1" applyAlignment="1">
      <alignment horizontal="center" vertical="center" shrinkToFit="1"/>
    </xf>
    <xf numFmtId="0" fontId="5" fillId="28" borderId="71" xfId="0" applyFont="1" applyFill="1" applyBorder="1" applyAlignment="1">
      <alignment horizontal="center" vertical="center" shrinkToFit="1"/>
    </xf>
    <xf numFmtId="0" fontId="5" fillId="28" borderId="70" xfId="0" applyFont="1" applyFill="1" applyBorder="1" applyAlignment="1">
      <alignment horizontal="center" vertical="center"/>
    </xf>
    <xf numFmtId="0" fontId="5" fillId="28" borderId="71" xfId="0" applyFont="1" applyFill="1" applyBorder="1" applyAlignment="1">
      <alignment horizontal="center" vertical="center"/>
    </xf>
    <xf numFmtId="0" fontId="5" fillId="28" borderId="75" xfId="0" applyFont="1" applyFill="1" applyBorder="1" applyAlignment="1">
      <alignment horizontal="center" vertical="center"/>
    </xf>
    <xf numFmtId="0" fontId="0" fillId="28" borderId="141" xfId="0" applyFill="1" applyBorder="1" applyAlignment="1">
      <alignment horizontal="center" vertical="center" shrinkToFit="1"/>
    </xf>
    <xf numFmtId="0" fontId="0" fillId="28" borderId="52" xfId="0" applyFill="1" applyBorder="1" applyAlignment="1">
      <alignment horizontal="center" vertical="center" shrinkToFit="1"/>
    </xf>
    <xf numFmtId="0" fontId="0" fillId="28" borderId="54" xfId="0" applyFill="1" applyBorder="1" applyAlignment="1">
      <alignment horizontal="center" vertical="center"/>
    </xf>
    <xf numFmtId="0" fontId="0" fillId="28" borderId="52" xfId="0" applyFill="1" applyBorder="1" applyAlignment="1">
      <alignment horizontal="center" vertical="center"/>
    </xf>
    <xf numFmtId="0" fontId="0" fillId="28" borderId="108" xfId="0" applyFill="1" applyBorder="1" applyAlignment="1">
      <alignment horizontal="center" vertical="center"/>
    </xf>
    <xf numFmtId="0" fontId="0" fillId="28" borderId="100" xfId="0" applyFill="1" applyBorder="1" applyAlignment="1">
      <alignment horizontal="center" vertical="center" shrinkToFit="1"/>
    </xf>
    <xf numFmtId="0" fontId="0" fillId="28" borderId="101" xfId="0" applyFill="1" applyBorder="1" applyAlignment="1">
      <alignment horizontal="center" vertical="center"/>
    </xf>
    <xf numFmtId="0" fontId="0" fillId="28" borderId="32" xfId="0" applyFill="1" applyBorder="1" applyAlignment="1">
      <alignment horizontal="center" vertical="center" wrapText="1"/>
    </xf>
    <xf numFmtId="0" fontId="0" fillId="28" borderId="36" xfId="0" applyFill="1" applyBorder="1" applyAlignment="1">
      <alignment horizontal="center" vertical="center" wrapText="1"/>
    </xf>
    <xf numFmtId="0" fontId="0" fillId="28" borderId="97" xfId="0" applyFill="1" applyBorder="1" applyAlignment="1">
      <alignment horizontal="center" vertical="center"/>
    </xf>
    <xf numFmtId="0" fontId="0" fillId="28" borderId="98" xfId="0" applyFill="1" applyBorder="1" applyAlignment="1">
      <alignment horizontal="center" vertical="center" shrinkToFit="1"/>
    </xf>
    <xf numFmtId="0" fontId="0" fillId="0" borderId="79" xfId="0" applyBorder="1" applyAlignment="1">
      <alignment horizontal="center" vertical="center"/>
    </xf>
    <xf numFmtId="0" fontId="0" fillId="28" borderId="142" xfId="0" applyFill="1" applyBorder="1" applyAlignment="1">
      <alignment horizontal="center" vertical="center"/>
    </xf>
    <xf numFmtId="0" fontId="0" fillId="0" borderId="16" xfId="0" applyBorder="1"/>
    <xf numFmtId="0" fontId="0" fillId="0" borderId="10" xfId="0" applyBorder="1"/>
    <xf numFmtId="0" fontId="0" fillId="0" borderId="9" xfId="0" applyBorder="1"/>
    <xf numFmtId="49" fontId="0" fillId="28" borderId="56" xfId="0" applyNumberFormat="1" applyFill="1" applyBorder="1" applyAlignment="1">
      <alignment horizontal="center" vertical="center"/>
    </xf>
    <xf numFmtId="49" fontId="0" fillId="28" borderId="38" xfId="0" applyNumberFormat="1" applyFill="1" applyBorder="1" applyAlignment="1">
      <alignment horizontal="center" vertical="center"/>
    </xf>
    <xf numFmtId="0" fontId="0" fillId="28" borderId="57" xfId="0" applyFill="1" applyBorder="1" applyAlignment="1">
      <alignment horizontal="center" vertical="center"/>
    </xf>
    <xf numFmtId="0" fontId="0" fillId="28" borderId="45" xfId="0" applyFill="1" applyBorder="1" applyAlignment="1">
      <alignment horizontal="center" vertical="center"/>
    </xf>
    <xf numFmtId="0" fontId="0" fillId="28" borderId="39" xfId="0" applyFill="1" applyBorder="1" applyAlignment="1">
      <alignment horizontal="center" vertical="center"/>
    </xf>
    <xf numFmtId="49" fontId="0" fillId="28" borderId="39" xfId="0" applyNumberFormat="1" applyFill="1" applyBorder="1" applyAlignment="1">
      <alignment horizontal="center" vertical="center"/>
    </xf>
    <xf numFmtId="49" fontId="0" fillId="28" borderId="57" xfId="0" applyNumberFormat="1" applyFill="1" applyBorder="1" applyAlignment="1">
      <alignment horizontal="center" vertical="center"/>
    </xf>
    <xf numFmtId="0" fontId="0" fillId="28" borderId="57" xfId="0" applyFill="1" applyBorder="1" applyAlignment="1">
      <alignment horizontal="center" vertical="center" shrinkToFit="1"/>
    </xf>
    <xf numFmtId="0" fontId="0" fillId="28" borderId="45" xfId="0" applyFill="1" applyBorder="1" applyAlignment="1">
      <alignment horizontal="center" vertical="center" shrinkToFit="1"/>
    </xf>
    <xf numFmtId="0" fontId="0" fillId="28" borderId="53" xfId="0" applyFill="1" applyBorder="1"/>
    <xf numFmtId="0" fontId="0" fillId="28" borderId="45" xfId="0" applyFill="1" applyBorder="1"/>
    <xf numFmtId="49" fontId="0" fillId="28" borderId="38" xfId="0" applyNumberFormat="1" applyFill="1" applyBorder="1"/>
    <xf numFmtId="0" fontId="0" fillId="28" borderId="39" xfId="0" applyFill="1" applyBorder="1"/>
    <xf numFmtId="49" fontId="0" fillId="28" borderId="39" xfId="0" applyNumberFormat="1" applyFill="1" applyBorder="1" applyAlignment="1">
      <alignment horizontal="left" vertical="center"/>
    </xf>
    <xf numFmtId="0" fontId="0" fillId="28" borderId="39" xfId="0" applyFill="1" applyBorder="1" applyAlignment="1">
      <alignment horizontal="left" vertical="center"/>
    </xf>
    <xf numFmtId="0" fontId="0" fillId="28" borderId="45" xfId="0" applyFill="1" applyBorder="1" applyAlignment="1">
      <alignment horizontal="left" vertical="center"/>
    </xf>
    <xf numFmtId="49" fontId="0" fillId="28" borderId="52" xfId="0" applyNumberFormat="1" applyFill="1" applyBorder="1" applyAlignment="1">
      <alignment horizontal="center" vertical="center"/>
    </xf>
    <xf numFmtId="0" fontId="0" fillId="28" borderId="40" xfId="0" applyFill="1" applyBorder="1" applyAlignment="1">
      <alignment horizontal="center" vertical="center"/>
    </xf>
    <xf numFmtId="49" fontId="0" fillId="28" borderId="63" xfId="0" applyNumberFormat="1" applyFill="1" applyBorder="1" applyAlignment="1">
      <alignment horizontal="center" vertical="center"/>
    </xf>
    <xf numFmtId="49" fontId="0" fillId="28" borderId="61" xfId="0" applyNumberFormat="1" applyFill="1" applyBorder="1" applyAlignment="1">
      <alignment horizontal="center" vertical="center"/>
    </xf>
    <xf numFmtId="49" fontId="0" fillId="28" borderId="54" xfId="0" applyNumberFormat="1" applyFill="1" applyBorder="1" applyAlignment="1">
      <alignment horizontal="center" vertical="center"/>
    </xf>
    <xf numFmtId="5" fontId="0" fillId="3" borderId="72" xfId="0" applyNumberFormat="1" applyFill="1" applyBorder="1" applyAlignment="1">
      <alignment horizontal="right" vertical="center"/>
    </xf>
    <xf numFmtId="5" fontId="0" fillId="3" borderId="73" xfId="0" applyNumberFormat="1" applyFill="1" applyBorder="1" applyAlignment="1">
      <alignment horizontal="right" vertical="center"/>
    </xf>
    <xf numFmtId="5" fontId="0" fillId="3" borderId="115" xfId="0" applyNumberFormat="1" applyFill="1" applyBorder="1" applyAlignment="1">
      <alignment horizontal="right"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74" xfId="0" applyFill="1" applyBorder="1" applyAlignment="1">
      <alignment horizontal="center" vertical="center"/>
    </xf>
    <xf numFmtId="0" fontId="0" fillId="28" borderId="96" xfId="0" applyFill="1" applyBorder="1" applyAlignment="1">
      <alignment horizontal="center" vertical="center" shrinkToFit="1"/>
    </xf>
    <xf numFmtId="0" fontId="0" fillId="28" borderId="10" xfId="0" applyFill="1" applyBorder="1" applyAlignment="1">
      <alignment horizontal="center"/>
    </xf>
    <xf numFmtId="0" fontId="0" fillId="28" borderId="12" xfId="0" applyFill="1" applyBorder="1" applyAlignment="1">
      <alignment horizontal="center"/>
    </xf>
    <xf numFmtId="0" fontId="5" fillId="28" borderId="70" xfId="0" applyFont="1" applyFill="1" applyBorder="1" applyAlignment="1">
      <alignment horizontal="center" vertical="center" shrinkToFit="1"/>
    </xf>
    <xf numFmtId="0" fontId="0" fillId="28" borderId="9" xfId="0" applyFill="1" applyBorder="1" applyAlignment="1">
      <alignment horizontal="center" vertical="center"/>
    </xf>
    <xf numFmtId="0" fontId="0" fillId="28" borderId="1" xfId="0" applyFill="1" applyBorder="1" applyAlignment="1">
      <alignment horizontal="center" vertical="center"/>
    </xf>
    <xf numFmtId="0" fontId="0" fillId="28" borderId="32" xfId="0" applyFill="1" applyBorder="1" applyAlignment="1">
      <alignment horizontal="center" vertical="center"/>
    </xf>
    <xf numFmtId="0" fontId="0" fillId="28" borderId="6" xfId="0" applyFill="1" applyBorder="1" applyAlignment="1">
      <alignment horizontal="center" vertical="center"/>
    </xf>
    <xf numFmtId="0" fontId="0" fillId="28" borderId="71" xfId="0" applyFill="1" applyBorder="1" applyAlignment="1">
      <alignment horizontal="center" vertical="center"/>
    </xf>
    <xf numFmtId="0" fontId="0" fillId="28" borderId="7" xfId="0" applyFill="1" applyBorder="1" applyAlignment="1">
      <alignment horizontal="center" vertical="center"/>
    </xf>
    <xf numFmtId="0" fontId="0" fillId="28" borderId="6" xfId="0" applyFill="1" applyBorder="1"/>
    <xf numFmtId="0" fontId="0" fillId="0" borderId="125" xfId="0" applyBorder="1" applyAlignment="1">
      <alignment horizontal="center" vertical="center"/>
    </xf>
    <xf numFmtId="0" fontId="0" fillId="0" borderId="2" xfId="0" applyBorder="1"/>
    <xf numFmtId="0" fontId="0" fillId="0" borderId="35" xfId="0" applyBorder="1"/>
    <xf numFmtId="0" fontId="0" fillId="28" borderId="46" xfId="0" applyFill="1" applyBorder="1" applyAlignment="1">
      <alignment horizontal="center" vertical="center"/>
    </xf>
    <xf numFmtId="0" fontId="0" fillId="28" borderId="48" xfId="0" applyFill="1" applyBorder="1" applyAlignment="1">
      <alignment horizontal="center" vertical="center"/>
    </xf>
    <xf numFmtId="0" fontId="0" fillId="28" borderId="33" xfId="0" applyFill="1" applyBorder="1" applyAlignment="1">
      <alignment horizontal="center" vertical="center"/>
    </xf>
    <xf numFmtId="0" fontId="0" fillId="28" borderId="34" xfId="0" applyFill="1" applyBorder="1" applyAlignment="1">
      <alignment horizontal="center" vertical="center"/>
    </xf>
    <xf numFmtId="0" fontId="0" fillId="28" borderId="49" xfId="0" applyFill="1" applyBorder="1" applyAlignment="1">
      <alignment horizontal="center" vertical="center"/>
    </xf>
    <xf numFmtId="0" fontId="0" fillId="28" borderId="50" xfId="0" applyFill="1" applyBorder="1" applyAlignment="1">
      <alignment horizontal="center" vertical="center"/>
    </xf>
    <xf numFmtId="0" fontId="5" fillId="28" borderId="7" xfId="0" applyFont="1" applyFill="1" applyBorder="1" applyAlignment="1">
      <alignment horizontal="center" vertical="center"/>
    </xf>
    <xf numFmtId="0" fontId="0" fillId="28" borderId="71" xfId="0" applyFill="1" applyBorder="1"/>
    <xf numFmtId="0" fontId="5" fillId="28" borderId="140" xfId="0" applyFont="1" applyFill="1" applyBorder="1" applyAlignment="1">
      <alignment horizontal="center" vertical="center"/>
    </xf>
    <xf numFmtId="0" fontId="0" fillId="28" borderId="42" xfId="0" applyFill="1" applyBorder="1" applyAlignment="1">
      <alignment horizontal="center" vertical="center"/>
    </xf>
    <xf numFmtId="0" fontId="0" fillId="28" borderId="37" xfId="0" applyFill="1" applyBorder="1"/>
    <xf numFmtId="0" fontId="0" fillId="28" borderId="43" xfId="0" applyFill="1" applyBorder="1" applyAlignment="1">
      <alignment horizontal="center" vertical="center"/>
    </xf>
    <xf numFmtId="0" fontId="0" fillId="28" borderId="67" xfId="0" applyFill="1" applyBorder="1" applyAlignment="1">
      <alignment horizontal="center" vertical="center"/>
    </xf>
    <xf numFmtId="0" fontId="0" fillId="28" borderId="44" xfId="0" applyFill="1" applyBorder="1"/>
    <xf numFmtId="0" fontId="0" fillId="28" borderId="7" xfId="0" applyFill="1" applyBorder="1"/>
    <xf numFmtId="0" fontId="0" fillId="28" borderId="37" xfId="0" applyFill="1" applyBorder="1" applyAlignment="1">
      <alignment horizontal="center" vertical="center"/>
    </xf>
    <xf numFmtId="0" fontId="0" fillId="28" borderId="47" xfId="0" applyFill="1" applyBorder="1" applyAlignment="1">
      <alignment horizontal="center" vertical="center"/>
    </xf>
    <xf numFmtId="0" fontId="0" fillId="28" borderId="0" xfId="0" applyFill="1" applyAlignment="1">
      <alignment horizontal="center" vertical="center"/>
    </xf>
    <xf numFmtId="0" fontId="0" fillId="28" borderId="3" xfId="0" applyFill="1" applyBorder="1" applyAlignment="1">
      <alignment horizontal="center" vertical="center"/>
    </xf>
    <xf numFmtId="49" fontId="0" fillId="28" borderId="55" xfId="0" applyNumberFormat="1" applyFill="1" applyBorder="1" applyAlignment="1">
      <alignment horizontal="center" vertical="center"/>
    </xf>
    <xf numFmtId="0" fontId="0" fillId="28" borderId="41" xfId="0" applyFill="1" applyBorder="1" applyAlignment="1">
      <alignment horizontal="center" vertical="center"/>
    </xf>
    <xf numFmtId="0" fontId="0" fillId="28" borderId="109" xfId="0" applyFill="1" applyBorder="1" applyAlignment="1">
      <alignment horizontal="center" vertical="center"/>
    </xf>
    <xf numFmtId="0" fontId="0" fillId="28" borderId="110" xfId="0" applyFill="1" applyBorder="1" applyAlignment="1">
      <alignment horizontal="center" vertical="center"/>
    </xf>
    <xf numFmtId="49" fontId="0" fillId="28" borderId="52" xfId="0" applyNumberFormat="1" applyFill="1" applyBorder="1" applyAlignment="1">
      <alignment horizontal="left" vertical="center"/>
    </xf>
    <xf numFmtId="0" fontId="0" fillId="28" borderId="40" xfId="0" applyFill="1" applyBorder="1" applyAlignment="1">
      <alignment horizontal="left" vertical="center"/>
    </xf>
    <xf numFmtId="0" fontId="0" fillId="28" borderId="51" xfId="0" applyFill="1" applyBorder="1"/>
    <xf numFmtId="0" fontId="0" fillId="28" borderId="41" xfId="0" applyFill="1" applyBorder="1"/>
    <xf numFmtId="49" fontId="0" fillId="28" borderId="40" xfId="0" applyNumberFormat="1" applyFill="1" applyBorder="1" applyAlignment="1">
      <alignment horizontal="center" vertical="center"/>
    </xf>
    <xf numFmtId="0" fontId="0" fillId="28" borderId="55" xfId="0" applyFill="1" applyBorder="1" applyAlignment="1">
      <alignment horizontal="center" vertical="center"/>
    </xf>
    <xf numFmtId="49" fontId="0" fillId="28" borderId="40" xfId="0" applyNumberFormat="1" applyFill="1" applyBorder="1" applyAlignment="1">
      <alignment horizontal="left" vertical="center"/>
    </xf>
    <xf numFmtId="0" fontId="0" fillId="28" borderId="41" xfId="0" applyFill="1" applyBorder="1" applyAlignment="1">
      <alignment horizontal="left" vertical="center"/>
    </xf>
    <xf numFmtId="0" fontId="0" fillId="28" borderId="141" xfId="0" applyFill="1" applyBorder="1" applyAlignment="1">
      <alignment horizontal="center" vertical="center"/>
    </xf>
    <xf numFmtId="0" fontId="0" fillId="28" borderId="132" xfId="0" applyFill="1" applyBorder="1" applyAlignment="1">
      <alignment horizontal="center" vertical="center"/>
    </xf>
    <xf numFmtId="0" fontId="0" fillId="28" borderId="64" xfId="0" applyFill="1" applyBorder="1" applyAlignment="1">
      <alignment horizontal="center" vertical="center"/>
    </xf>
    <xf numFmtId="0" fontId="0" fillId="28" borderId="62" xfId="0" applyFill="1" applyBorder="1" applyAlignment="1">
      <alignment horizontal="center" vertical="center"/>
    </xf>
    <xf numFmtId="0" fontId="0" fillId="28" borderId="65" xfId="0" applyFill="1" applyBorder="1"/>
    <xf numFmtId="0" fontId="0" fillId="28" borderId="62" xfId="0" applyFill="1" applyBorder="1"/>
    <xf numFmtId="49" fontId="0" fillId="28" borderId="61" xfId="0" applyNumberFormat="1" applyFill="1" applyBorder="1"/>
    <xf numFmtId="0" fontId="0" fillId="28" borderId="60" xfId="0" applyFill="1" applyBorder="1"/>
    <xf numFmtId="49" fontId="0" fillId="28" borderId="60" xfId="0" applyNumberFormat="1" applyFill="1" applyBorder="1" applyAlignment="1">
      <alignment horizontal="left" vertical="center"/>
    </xf>
    <xf numFmtId="0" fontId="0" fillId="28" borderId="60" xfId="0" applyFill="1" applyBorder="1" applyAlignment="1">
      <alignment horizontal="left" vertical="center"/>
    </xf>
    <xf numFmtId="0" fontId="0" fillId="28" borderId="62" xfId="0" applyFill="1" applyBorder="1" applyAlignment="1">
      <alignment horizontal="left" vertical="center"/>
    </xf>
    <xf numFmtId="49" fontId="0" fillId="28" borderId="64" xfId="0" applyNumberFormat="1" applyFill="1" applyBorder="1" applyAlignment="1">
      <alignment horizontal="center" vertical="center"/>
    </xf>
    <xf numFmtId="0" fontId="0" fillId="28" borderId="60" xfId="0" applyFill="1" applyBorder="1" applyAlignment="1">
      <alignment horizontal="center" vertical="center"/>
    </xf>
    <xf numFmtId="49" fontId="0" fillId="28" borderId="60" xfId="0" applyNumberFormat="1" applyFill="1" applyBorder="1" applyAlignment="1">
      <alignment horizontal="center" vertical="center"/>
    </xf>
    <xf numFmtId="0" fontId="0" fillId="28" borderId="64" xfId="0" applyFill="1" applyBorder="1" applyAlignment="1">
      <alignment horizontal="center" vertical="center" shrinkToFit="1"/>
    </xf>
    <xf numFmtId="0" fontId="0" fillId="28" borderId="62" xfId="0" applyFill="1" applyBorder="1" applyAlignment="1">
      <alignment horizontal="center" vertical="center" shrinkToFit="1"/>
    </xf>
    <xf numFmtId="0" fontId="0" fillId="28" borderId="55" xfId="0" applyFill="1" applyBorder="1" applyAlignment="1">
      <alignment horizontal="center" vertical="center" shrinkToFit="1"/>
    </xf>
    <xf numFmtId="0" fontId="0" fillId="28" borderId="41" xfId="0" applyFill="1" applyBorder="1" applyAlignment="1">
      <alignment horizontal="center" vertical="center" shrinkToFit="1"/>
    </xf>
    <xf numFmtId="0" fontId="0" fillId="2" borderId="129"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3" borderId="114" xfId="0" applyFill="1" applyBorder="1" applyAlignment="1">
      <alignment horizontal="center" vertical="center"/>
    </xf>
    <xf numFmtId="0" fontId="0" fillId="2" borderId="83" xfId="0" applyFill="1" applyBorder="1" applyAlignment="1">
      <alignment horizontal="center" shrinkToFit="1"/>
    </xf>
    <xf numFmtId="0" fontId="0" fillId="2" borderId="37" xfId="0" applyFill="1" applyBorder="1" applyAlignment="1">
      <alignment horizontal="center" shrinkToFit="1"/>
    </xf>
    <xf numFmtId="0" fontId="0" fillId="2" borderId="81" xfId="0" applyFill="1" applyBorder="1" applyAlignment="1">
      <alignment horizontal="center" shrinkToFit="1"/>
    </xf>
    <xf numFmtId="0" fontId="0" fillId="2" borderId="9" xfId="0" applyFill="1" applyBorder="1" applyAlignment="1">
      <alignment horizontal="center"/>
    </xf>
    <xf numFmtId="0" fontId="0" fillId="2" borderId="1"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shrinkToFit="1"/>
    </xf>
    <xf numFmtId="0" fontId="0" fillId="2" borderId="1" xfId="0" applyFill="1" applyBorder="1" applyAlignment="1">
      <alignment horizontal="center" shrinkToFit="1"/>
    </xf>
    <xf numFmtId="0" fontId="0" fillId="2" borderId="20" xfId="0" applyFill="1" applyBorder="1" applyAlignment="1">
      <alignment horizontal="center" shrinkToFit="1"/>
    </xf>
    <xf numFmtId="0" fontId="0" fillId="2" borderId="10" xfId="0" applyFill="1" applyBorder="1" applyAlignment="1">
      <alignment horizontal="center"/>
    </xf>
    <xf numFmtId="0" fontId="0" fillId="2" borderId="12" xfId="0" applyFill="1" applyBorder="1" applyAlignment="1">
      <alignment horizontal="center"/>
    </xf>
    <xf numFmtId="0" fontId="0" fillId="2" borderId="144" xfId="0" applyFill="1" applyBorder="1" applyAlignment="1">
      <alignment horizontal="center" vertical="center"/>
    </xf>
    <xf numFmtId="0" fontId="0" fillId="2" borderId="22" xfId="0" applyFill="1" applyBorder="1" applyAlignment="1">
      <alignment horizontal="center"/>
    </xf>
    <xf numFmtId="0" fontId="0" fillId="2" borderId="5" xfId="0" applyFill="1" applyBorder="1" applyAlignment="1">
      <alignment horizontal="center"/>
    </xf>
    <xf numFmtId="0" fontId="0" fillId="2" borderId="23" xfId="0" applyFill="1" applyBorder="1" applyAlignment="1">
      <alignment horizontal="center"/>
    </xf>
    <xf numFmtId="0" fontId="0" fillId="2" borderId="25" xfId="0" applyFill="1" applyBorder="1" applyAlignment="1">
      <alignment horizontal="center" vertical="center"/>
    </xf>
    <xf numFmtId="0" fontId="0" fillId="2" borderId="125" xfId="0" applyFill="1" applyBorder="1" applyAlignment="1">
      <alignment horizontal="center" vertical="center"/>
    </xf>
    <xf numFmtId="0" fontId="0" fillId="28" borderId="9" xfId="0" applyFill="1" applyBorder="1" applyAlignment="1">
      <alignment horizontal="center"/>
    </xf>
    <xf numFmtId="0" fontId="0" fillId="28" borderId="1" xfId="0" applyFill="1" applyBorder="1" applyAlignment="1">
      <alignment horizontal="center"/>
    </xf>
    <xf numFmtId="0" fontId="0" fillId="28" borderId="20" xfId="0" applyFill="1" applyBorder="1" applyAlignment="1">
      <alignment horizontal="center"/>
    </xf>
    <xf numFmtId="0" fontId="0" fillId="0" borderId="17" xfId="0" applyBorder="1"/>
    <xf numFmtId="0" fontId="0" fillId="0" borderId="18" xfId="0" applyBorder="1"/>
    <xf numFmtId="0" fontId="0" fillId="0" borderId="22" xfId="0" applyBorder="1"/>
    <xf numFmtId="0" fontId="0" fillId="28" borderId="66" xfId="0" applyFill="1" applyBorder="1" applyAlignment="1">
      <alignment horizontal="left" indent="1"/>
    </xf>
    <xf numFmtId="0" fontId="0" fillId="28" borderId="5" xfId="0" applyFill="1" applyBorder="1" applyAlignment="1">
      <alignment horizontal="left" indent="1"/>
    </xf>
    <xf numFmtId="0" fontId="0" fillId="28" borderId="43" xfId="0" applyFill="1" applyBorder="1" applyAlignment="1">
      <alignment horizontal="left" indent="1"/>
    </xf>
    <xf numFmtId="0" fontId="0" fillId="28" borderId="1" xfId="0" applyFill="1" applyBorder="1" applyAlignment="1">
      <alignment horizontal="left" indent="1"/>
    </xf>
    <xf numFmtId="38" fontId="0" fillId="2" borderId="144" xfId="47" applyFont="1" applyFill="1" applyBorder="1" applyAlignment="1">
      <alignment horizontal="center" vertical="center"/>
    </xf>
    <xf numFmtId="0" fontId="0" fillId="28" borderId="83" xfId="0" applyFill="1" applyBorder="1" applyAlignment="1">
      <alignment horizontal="center" vertical="center"/>
    </xf>
    <xf numFmtId="0" fontId="0" fillId="28" borderId="31" xfId="0" applyFill="1" applyBorder="1" applyAlignment="1">
      <alignment horizontal="center" vertical="center"/>
    </xf>
    <xf numFmtId="0" fontId="0" fillId="28" borderId="43" xfId="0" applyFill="1" applyBorder="1" applyAlignment="1">
      <alignment horizontal="left" indent="1" shrinkToFit="1"/>
    </xf>
    <xf numFmtId="0" fontId="0" fillId="28" borderId="1" xfId="0" applyFill="1" applyBorder="1" applyAlignment="1">
      <alignment horizontal="left" indent="1" shrinkToFit="1"/>
    </xf>
    <xf numFmtId="0" fontId="0" fillId="28" borderId="42" xfId="0" applyFill="1" applyBorder="1" applyAlignment="1">
      <alignment horizontal="left" indent="1"/>
    </xf>
    <xf numFmtId="0" fontId="0" fillId="28" borderId="37" xfId="0" applyFill="1" applyBorder="1" applyAlignment="1">
      <alignment horizontal="left" indent="1"/>
    </xf>
    <xf numFmtId="0" fontId="0" fillId="2" borderId="66" xfId="0" applyFill="1" applyBorder="1" applyAlignment="1">
      <alignment horizontal="left" indent="1"/>
    </xf>
    <xf numFmtId="0" fontId="0" fillId="2" borderId="5" xfId="0" applyFill="1" applyBorder="1" applyAlignment="1">
      <alignment horizontal="left" indent="1"/>
    </xf>
    <xf numFmtId="0" fontId="0" fillId="2" borderId="76" xfId="0" applyFill="1" applyBorder="1" applyAlignment="1">
      <alignment horizontal="left" indent="1"/>
    </xf>
    <xf numFmtId="0" fontId="0" fillId="2" borderId="43" xfId="0" applyFill="1" applyBorder="1" applyAlignment="1">
      <alignment horizontal="left" indent="1"/>
    </xf>
    <xf numFmtId="0" fontId="0" fillId="2" borderId="77" xfId="0" applyFill="1" applyBorder="1" applyAlignment="1">
      <alignment horizontal="left" indent="1"/>
    </xf>
    <xf numFmtId="0" fontId="0" fillId="2" borderId="43" xfId="0" applyFill="1" applyBorder="1" applyAlignment="1">
      <alignment horizontal="left" indent="1" shrinkToFit="1"/>
    </xf>
    <xf numFmtId="0" fontId="0" fillId="2" borderId="1" xfId="0" applyFill="1" applyBorder="1" applyAlignment="1">
      <alignment horizontal="left" indent="1" shrinkToFit="1"/>
    </xf>
    <xf numFmtId="0" fontId="0" fillId="2" borderId="77" xfId="0" applyFill="1" applyBorder="1" applyAlignment="1">
      <alignment horizontal="left" indent="1" shrinkToFit="1"/>
    </xf>
    <xf numFmtId="0" fontId="0" fillId="2" borderId="42" xfId="0" applyFill="1" applyBorder="1" applyAlignment="1">
      <alignment horizontal="left" indent="1"/>
    </xf>
    <xf numFmtId="0" fontId="0" fillId="2" borderId="37" xfId="0" applyFill="1" applyBorder="1" applyAlignment="1">
      <alignment horizontal="left" indent="1"/>
    </xf>
    <xf numFmtId="0" fontId="0" fillId="2" borderId="82" xfId="0" applyFill="1" applyBorder="1" applyAlignment="1">
      <alignment horizontal="left" indent="1"/>
    </xf>
    <xf numFmtId="0" fontId="0" fillId="28" borderId="22" xfId="0" applyFill="1" applyBorder="1" applyAlignment="1">
      <alignment horizontal="center"/>
    </xf>
    <xf numFmtId="0" fontId="0" fillId="28" borderId="5" xfId="0" applyFill="1" applyBorder="1" applyAlignment="1">
      <alignment horizontal="center"/>
    </xf>
    <xf numFmtId="0" fontId="0" fillId="28" borderId="23" xfId="0" applyFill="1" applyBorder="1" applyAlignment="1">
      <alignment horizontal="center"/>
    </xf>
    <xf numFmtId="0" fontId="0" fillId="28" borderId="83" xfId="0" applyFill="1" applyBorder="1" applyAlignment="1">
      <alignment horizontal="center" shrinkToFit="1"/>
    </xf>
    <xf numFmtId="0" fontId="0" fillId="28" borderId="37" xfId="0" applyFill="1" applyBorder="1" applyAlignment="1">
      <alignment horizontal="center" shrinkToFit="1"/>
    </xf>
    <xf numFmtId="0" fontId="0" fillId="28" borderId="81" xfId="0" applyFill="1" applyBorder="1" applyAlignment="1">
      <alignment horizontal="center" shrinkToFit="1"/>
    </xf>
    <xf numFmtId="0" fontId="0" fillId="28" borderId="117" xfId="0" applyFill="1" applyBorder="1" applyAlignment="1">
      <alignment horizontal="center" vertical="center"/>
    </xf>
    <xf numFmtId="0" fontId="0" fillId="28" borderId="8" xfId="0" applyFill="1" applyBorder="1" applyAlignment="1">
      <alignment horizontal="center" vertical="center"/>
    </xf>
    <xf numFmtId="0" fontId="0" fillId="28" borderId="35" xfId="0" applyFill="1" applyBorder="1" applyAlignment="1">
      <alignment horizontal="center" vertical="center"/>
    </xf>
    <xf numFmtId="0" fontId="0" fillId="28" borderId="15" xfId="0" applyFill="1" applyBorder="1" applyAlignment="1">
      <alignment horizontal="center" vertical="center"/>
    </xf>
    <xf numFmtId="0" fontId="0" fillId="28" borderId="36" xfId="0" applyFill="1" applyBorder="1" applyAlignment="1">
      <alignment horizontal="center" vertical="center"/>
    </xf>
    <xf numFmtId="0" fontId="5" fillId="28" borderId="31" xfId="0" applyFont="1" applyFill="1" applyBorder="1" applyAlignment="1">
      <alignment horizontal="center" vertical="center" wrapText="1"/>
    </xf>
    <xf numFmtId="0" fontId="5" fillId="28" borderId="8"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35" xfId="0" applyFont="1" applyFill="1" applyBorder="1" applyAlignment="1">
      <alignment horizontal="center" vertical="center"/>
    </xf>
    <xf numFmtId="0" fontId="5" fillId="28" borderId="15" xfId="0" applyFont="1" applyFill="1" applyBorder="1" applyAlignment="1">
      <alignment horizontal="center" vertical="center"/>
    </xf>
    <xf numFmtId="0" fontId="5" fillId="28" borderId="36" xfId="0" applyFont="1" applyFill="1" applyBorder="1" applyAlignment="1">
      <alignment horizontal="center" vertical="center"/>
    </xf>
    <xf numFmtId="0" fontId="59" fillId="28" borderId="31" xfId="0" applyFont="1" applyFill="1" applyBorder="1" applyAlignment="1">
      <alignment horizontal="center" vertical="center" wrapText="1"/>
    </xf>
    <xf numFmtId="0" fontId="59" fillId="28" borderId="8" xfId="0" applyFont="1" applyFill="1" applyBorder="1" applyAlignment="1">
      <alignment horizontal="center" vertical="center"/>
    </xf>
    <xf numFmtId="0" fontId="59" fillId="28" borderId="32" xfId="0" applyFont="1" applyFill="1" applyBorder="1" applyAlignment="1">
      <alignment horizontal="center" vertical="center"/>
    </xf>
    <xf numFmtId="0" fontId="59" fillId="28" borderId="35" xfId="0" applyFont="1" applyFill="1" applyBorder="1" applyAlignment="1">
      <alignment horizontal="center" vertical="center"/>
    </xf>
    <xf numFmtId="0" fontId="59" fillId="28" borderId="15" xfId="0" applyFont="1" applyFill="1" applyBorder="1" applyAlignment="1">
      <alignment horizontal="center" vertical="center"/>
    </xf>
    <xf numFmtId="0" fontId="59" fillId="28" borderId="36" xfId="0" applyFont="1" applyFill="1" applyBorder="1" applyAlignment="1">
      <alignment horizontal="center" vertical="center"/>
    </xf>
    <xf numFmtId="0" fontId="0" fillId="2" borderId="30" xfId="0" applyFill="1" applyBorder="1" applyAlignment="1">
      <alignment horizontal="center" vertical="center"/>
    </xf>
    <xf numFmtId="0" fontId="0" fillId="2" borderId="112" xfId="0" applyFill="1" applyBorder="1" applyAlignment="1">
      <alignment horizontal="center" vertical="center"/>
    </xf>
    <xf numFmtId="0" fontId="0" fillId="2" borderId="106" xfId="0" applyFill="1" applyBorder="1" applyAlignment="1">
      <alignment horizontal="center" vertical="center"/>
    </xf>
    <xf numFmtId="0" fontId="0" fillId="2" borderId="24" xfId="0" applyFill="1" applyBorder="1" applyAlignment="1">
      <alignment horizontal="center" vertical="center"/>
    </xf>
    <xf numFmtId="0" fontId="0" fillId="2" borderId="15" xfId="0" applyFill="1" applyBorder="1" applyAlignment="1">
      <alignment horizontal="center" vertical="center"/>
    </xf>
    <xf numFmtId="0" fontId="0" fillId="2" borderId="36" xfId="0" applyFill="1" applyBorder="1" applyAlignment="1">
      <alignment horizontal="center" vertical="center"/>
    </xf>
    <xf numFmtId="0" fontId="0" fillId="2" borderId="1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3" xfId="0" applyFill="1" applyBorder="1" applyAlignment="1">
      <alignment horizontal="center" vertical="center"/>
    </xf>
    <xf numFmtId="0" fontId="0" fillId="2" borderId="8" xfId="0" applyFill="1" applyBorder="1" applyAlignment="1">
      <alignment horizontal="center" vertical="center"/>
    </xf>
    <xf numFmtId="0" fontId="0" fillId="2" borderId="130" xfId="0" applyFill="1" applyBorder="1" applyAlignment="1">
      <alignment horizontal="center" vertical="center"/>
    </xf>
    <xf numFmtId="0" fontId="0" fillId="2" borderId="35" xfId="0" applyFill="1" applyBorder="1" applyAlignment="1">
      <alignment horizontal="center" vertical="center"/>
    </xf>
    <xf numFmtId="5" fontId="0" fillId="2" borderId="130" xfId="0" applyNumberFormat="1" applyFill="1" applyBorder="1" applyAlignment="1">
      <alignment horizontal="center" vertical="center"/>
    </xf>
    <xf numFmtId="5" fontId="0" fillId="2" borderId="112" xfId="0" applyNumberFormat="1" applyFill="1" applyBorder="1" applyAlignment="1">
      <alignment horizontal="center" vertical="center"/>
    </xf>
    <xf numFmtId="5" fontId="0" fillId="2" borderId="131" xfId="0" applyNumberFormat="1" applyFill="1" applyBorder="1" applyAlignment="1">
      <alignment horizontal="center" vertical="center"/>
    </xf>
    <xf numFmtId="5" fontId="0" fillId="2" borderId="35" xfId="0" applyNumberFormat="1" applyFill="1" applyBorder="1" applyAlignment="1">
      <alignment horizontal="center" vertical="center"/>
    </xf>
    <xf numFmtId="5" fontId="0" fillId="2" borderId="15" xfId="0" applyNumberFormat="1" applyFill="1" applyBorder="1" applyAlignment="1">
      <alignment horizontal="center" vertical="center"/>
    </xf>
    <xf numFmtId="5" fontId="0" fillId="2" borderId="107" xfId="0" applyNumberFormat="1" applyFill="1" applyBorder="1" applyAlignment="1">
      <alignment horizontal="center" vertical="center"/>
    </xf>
    <xf numFmtId="0" fontId="0" fillId="2" borderId="31" xfId="0" applyFill="1" applyBorder="1" applyAlignment="1">
      <alignment horizontal="center" vertical="center"/>
    </xf>
    <xf numFmtId="5" fontId="0" fillId="2" borderId="31" xfId="0" applyNumberFormat="1" applyFill="1" applyBorder="1" applyAlignment="1">
      <alignment horizontal="center" vertical="center"/>
    </xf>
    <xf numFmtId="5" fontId="0" fillId="2" borderId="8" xfId="0" applyNumberFormat="1" applyFill="1" applyBorder="1" applyAlignment="1">
      <alignment horizontal="center" vertical="center"/>
    </xf>
    <xf numFmtId="5" fontId="0" fillId="2" borderId="14" xfId="0" applyNumberFormat="1" applyFill="1" applyBorder="1" applyAlignment="1">
      <alignment horizontal="center" vertical="center"/>
    </xf>
    <xf numFmtId="5" fontId="0" fillId="2" borderId="49" xfId="0" applyNumberFormat="1" applyFill="1" applyBorder="1" applyAlignment="1">
      <alignment horizontal="center" vertical="center"/>
    </xf>
    <xf numFmtId="5" fontId="0" fillId="2" borderId="128" xfId="0" applyNumberFormat="1" applyFill="1" applyBorder="1" applyAlignment="1">
      <alignment horizontal="center" vertical="center"/>
    </xf>
    <xf numFmtId="5" fontId="0" fillId="2" borderId="85" xfId="0" applyNumberFormat="1" applyFill="1" applyBorder="1" applyAlignment="1">
      <alignment horizontal="center" vertical="center"/>
    </xf>
    <xf numFmtId="0" fontId="0" fillId="28" borderId="113" xfId="0" applyFill="1" applyBorder="1"/>
    <xf numFmtId="0" fontId="0" fillId="28" borderId="111" xfId="0" applyFill="1" applyBorder="1"/>
    <xf numFmtId="0" fontId="0" fillId="28" borderId="29" xfId="0" applyFill="1" applyBorder="1"/>
    <xf numFmtId="0" fontId="0" fillId="28" borderId="119" xfId="0" applyFill="1" applyBorder="1" applyAlignment="1">
      <alignment horizontal="center" vertical="center"/>
    </xf>
    <xf numFmtId="0" fontId="0" fillId="28" borderId="80" xfId="0" applyFill="1" applyBorder="1" applyAlignment="1">
      <alignment horizontal="center" vertical="center"/>
    </xf>
    <xf numFmtId="0" fontId="19" fillId="0" borderId="1" xfId="1" applyFont="1" applyBorder="1" applyAlignment="1">
      <alignment horizontal="center" vertical="center" shrinkToFit="1"/>
    </xf>
    <xf numFmtId="0" fontId="19" fillId="0" borderId="1" xfId="1" applyFont="1" applyBorder="1" applyAlignment="1">
      <alignment horizontal="center" shrinkToFit="1"/>
    </xf>
    <xf numFmtId="0" fontId="20" fillId="0" borderId="0" xfId="1" applyFont="1" applyAlignment="1">
      <alignment horizontal="center"/>
    </xf>
    <xf numFmtId="0" fontId="20" fillId="0" borderId="15" xfId="1" applyFont="1" applyBorder="1" applyAlignment="1">
      <alignment horizontal="center" shrinkToFit="1"/>
    </xf>
    <xf numFmtId="0" fontId="20" fillId="0" borderId="10" xfId="1" applyFont="1" applyBorder="1" applyAlignment="1">
      <alignment horizontal="center"/>
    </xf>
    <xf numFmtId="0" fontId="18" fillId="0" borderId="116" xfId="1" applyFont="1" applyBorder="1" applyAlignment="1">
      <alignment horizontal="center" vertical="center" shrinkToFit="1"/>
    </xf>
    <xf numFmtId="0" fontId="18" fillId="0" borderId="83" xfId="1" applyFont="1" applyBorder="1" applyAlignment="1">
      <alignment horizontal="center" vertical="center" shrinkToFit="1"/>
    </xf>
    <xf numFmtId="0" fontId="18" fillId="4" borderId="58" xfId="1" applyFont="1" applyFill="1" applyBorder="1" applyAlignment="1" applyProtection="1">
      <alignment horizontal="center" vertical="center"/>
      <protection locked="0"/>
    </xf>
    <xf numFmtId="0" fontId="18" fillId="4" borderId="103" xfId="1" applyFont="1" applyFill="1" applyBorder="1" applyAlignment="1" applyProtection="1">
      <alignment horizontal="center" vertical="center"/>
      <protection locked="0"/>
    </xf>
    <xf numFmtId="0" fontId="46" fillId="0" borderId="1" xfId="1" applyFont="1" applyBorder="1" applyAlignment="1">
      <alignment horizontal="center" vertical="center"/>
    </xf>
    <xf numFmtId="0" fontId="19" fillId="4" borderId="10" xfId="1" applyFont="1" applyFill="1" applyBorder="1" applyAlignment="1" applyProtection="1">
      <alignment horizontal="center"/>
      <protection locked="0"/>
    </xf>
    <xf numFmtId="0" fontId="18" fillId="4" borderId="133" xfId="1" applyFont="1" applyFill="1" applyBorder="1" applyAlignment="1" applyProtection="1">
      <alignment horizontal="center" vertical="center"/>
      <protection locked="0"/>
    </xf>
    <xf numFmtId="0" fontId="18" fillId="4" borderId="134" xfId="1" applyFont="1" applyFill="1" applyBorder="1" applyAlignment="1" applyProtection="1">
      <alignment horizontal="center" vertical="center"/>
      <protection locked="0"/>
    </xf>
    <xf numFmtId="0" fontId="22" fillId="0" borderId="1" xfId="48" applyFont="1" applyBorder="1" applyAlignment="1">
      <alignment horizontal="center" vertical="center" wrapText="1"/>
    </xf>
    <xf numFmtId="0" fontId="19" fillId="4" borderId="1" xfId="1" applyFont="1" applyFill="1" applyBorder="1" applyAlignment="1" applyProtection="1">
      <alignment horizontal="center"/>
      <protection locked="0"/>
    </xf>
    <xf numFmtId="0" fontId="18" fillId="0" borderId="1" xfId="1" applyFont="1" applyBorder="1" applyAlignment="1">
      <alignment horizontal="center" vertical="center"/>
    </xf>
    <xf numFmtId="0" fontId="19" fillId="0" borderId="31" xfId="1" applyFont="1" applyBorder="1" applyAlignment="1">
      <alignment horizontal="center" vertical="center"/>
    </xf>
    <xf numFmtId="0" fontId="19" fillId="0" borderId="8" xfId="1" applyFont="1" applyBorder="1" applyAlignment="1">
      <alignment horizontal="center" vertical="center"/>
    </xf>
    <xf numFmtId="0" fontId="19" fillId="0" borderId="32" xfId="1" applyFont="1" applyBorder="1" applyAlignment="1">
      <alignment horizontal="center" vertical="center"/>
    </xf>
    <xf numFmtId="0" fontId="19" fillId="0" borderId="35" xfId="1" applyFont="1" applyBorder="1" applyAlignment="1">
      <alignment horizontal="center" vertical="center"/>
    </xf>
    <xf numFmtId="0" fontId="19" fillId="0" borderId="15" xfId="1" applyFont="1" applyBorder="1" applyAlignment="1">
      <alignment horizontal="center" vertical="center"/>
    </xf>
    <xf numFmtId="0" fontId="19" fillId="0" borderId="36" xfId="1" applyFont="1" applyBorder="1" applyAlignment="1">
      <alignment horizontal="center" vertical="center"/>
    </xf>
    <xf numFmtId="0" fontId="45" fillId="0" borderId="1" xfId="1" applyFont="1" applyBorder="1" applyAlignment="1">
      <alignment horizontal="center" vertical="center"/>
    </xf>
    <xf numFmtId="0" fontId="17" fillId="0" borderId="1" xfId="1" applyFont="1" applyBorder="1" applyAlignment="1">
      <alignment horizontal="center" vertical="center"/>
    </xf>
    <xf numFmtId="0" fontId="19" fillId="4" borderId="16" xfId="1" applyFont="1" applyFill="1" applyBorder="1" applyAlignment="1" applyProtection="1">
      <alignment horizontal="center"/>
      <protection locked="0"/>
    </xf>
    <xf numFmtId="0" fontId="19" fillId="4" borderId="9" xfId="1" applyFont="1" applyFill="1" applyBorder="1" applyAlignment="1" applyProtection="1">
      <alignment horizontal="center"/>
      <protection locked="0"/>
    </xf>
    <xf numFmtId="0" fontId="19" fillId="0" borderId="16" xfId="1" applyFont="1" applyBorder="1" applyAlignment="1" applyProtection="1">
      <alignment horizontal="center"/>
      <protection locked="0"/>
    </xf>
    <xf numFmtId="0" fontId="19" fillId="0" borderId="10" xfId="1" applyFont="1" applyBorder="1" applyAlignment="1" applyProtection="1">
      <alignment horizontal="center"/>
      <protection locked="0"/>
    </xf>
    <xf numFmtId="0" fontId="19" fillId="0" borderId="9" xfId="1" applyFont="1" applyBorder="1" applyAlignment="1" applyProtection="1">
      <alignment horizontal="center"/>
      <protection locked="0"/>
    </xf>
    <xf numFmtId="0" fontId="19" fillId="0" borderId="1" xfId="1" applyFont="1" applyBorder="1" applyAlignment="1" applyProtection="1">
      <alignment horizontal="center"/>
      <protection locked="0"/>
    </xf>
    <xf numFmtId="0" fontId="46" fillId="4" borderId="1" xfId="1" applyFont="1" applyFill="1" applyBorder="1" applyAlignment="1" applyProtection="1">
      <alignment horizontal="center" vertical="center"/>
      <protection locked="0"/>
    </xf>
    <xf numFmtId="0" fontId="63" fillId="0" borderId="1" xfId="1" applyFont="1" applyBorder="1" applyAlignment="1">
      <alignment horizontal="center" vertical="center"/>
    </xf>
    <xf numFmtId="0" fontId="63" fillId="0" borderId="6" xfId="1" applyFont="1" applyBorder="1" applyAlignment="1">
      <alignment horizontal="center" vertical="center"/>
    </xf>
    <xf numFmtId="0" fontId="63" fillId="0" borderId="1" xfId="1" applyFont="1" applyBorder="1" applyAlignment="1">
      <alignment horizontal="center" vertical="center" wrapText="1"/>
    </xf>
    <xf numFmtId="0" fontId="19" fillId="0" borderId="0" xfId="1" applyFont="1" applyAlignment="1">
      <alignment horizontal="left"/>
    </xf>
    <xf numFmtId="0" fontId="22" fillId="0" borderId="6" xfId="48" applyFont="1" applyBorder="1" applyAlignment="1">
      <alignment horizontal="center" vertical="center" wrapText="1"/>
    </xf>
    <xf numFmtId="0" fontId="22" fillId="0" borderId="2" xfId="48" applyFont="1" applyBorder="1" applyAlignment="1">
      <alignment horizontal="center" vertical="center" wrapText="1"/>
    </xf>
    <xf numFmtId="0" fontId="63" fillId="0" borderId="16" xfId="1" applyFont="1" applyBorder="1" applyAlignment="1">
      <alignment horizontal="center" vertical="center" wrapText="1"/>
    </xf>
    <xf numFmtId="0" fontId="63" fillId="0" borderId="9" xfId="1" applyFont="1" applyBorder="1" applyAlignment="1">
      <alignment horizontal="center" vertical="center" wrapText="1"/>
    </xf>
    <xf numFmtId="0" fontId="63" fillId="0" borderId="16" xfId="1" applyFont="1" applyBorder="1" applyAlignment="1">
      <alignment horizontal="center" vertical="center"/>
    </xf>
    <xf numFmtId="0" fontId="63" fillId="0" borderId="9" xfId="1" applyFont="1" applyBorder="1" applyAlignment="1">
      <alignment horizontal="center" vertical="center"/>
    </xf>
    <xf numFmtId="0" fontId="18" fillId="0" borderId="135" xfId="1" applyFont="1" applyBorder="1" applyAlignment="1">
      <alignment horizontal="center" vertical="center" shrinkToFit="1"/>
    </xf>
    <xf numFmtId="0" fontId="18" fillId="0" borderId="136" xfId="1" applyFont="1" applyBorder="1" applyAlignment="1">
      <alignment horizontal="center" vertical="center" shrinkToFit="1"/>
    </xf>
    <xf numFmtId="0" fontId="18" fillId="0" borderId="69" xfId="1" applyFont="1" applyBorder="1" applyAlignment="1">
      <alignment horizontal="center" vertical="center" shrinkToFit="1"/>
    </xf>
    <xf numFmtId="0" fontId="18" fillId="0" borderId="124" xfId="1" applyFont="1" applyBorder="1" applyAlignment="1">
      <alignment horizontal="center" vertical="center" shrinkToFit="1"/>
    </xf>
    <xf numFmtId="0" fontId="18" fillId="0" borderId="136" xfId="1" applyFont="1" applyBorder="1" applyAlignment="1">
      <alignment horizontal="center" vertical="center"/>
    </xf>
    <xf numFmtId="0" fontId="18" fillId="0" borderId="137" xfId="1" applyFont="1" applyBorder="1" applyAlignment="1">
      <alignment horizontal="center" vertical="center"/>
    </xf>
    <xf numFmtId="0" fontId="18" fillId="0" borderId="124" xfId="1" applyFont="1" applyBorder="1" applyAlignment="1">
      <alignment horizontal="center" vertical="center"/>
    </xf>
    <xf numFmtId="0" fontId="18" fillId="0" borderId="119" xfId="1" applyFont="1" applyBorder="1" applyAlignment="1">
      <alignment horizontal="center" vertical="center"/>
    </xf>
  </cellXfs>
  <cellStyles count="49">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Accent1" xfId="23" xr:uid="{00000000-0005-0000-0000-000012000000}"/>
    <cellStyle name="Accent2" xfId="24" xr:uid="{00000000-0005-0000-0000-000013000000}"/>
    <cellStyle name="Accent3" xfId="25" xr:uid="{00000000-0005-0000-0000-000014000000}"/>
    <cellStyle name="Accent4" xfId="26" xr:uid="{00000000-0005-0000-0000-000015000000}"/>
    <cellStyle name="Accent5" xfId="27" xr:uid="{00000000-0005-0000-0000-000016000000}"/>
    <cellStyle name="Accent6" xfId="28" xr:uid="{00000000-0005-0000-0000-000017000000}"/>
    <cellStyle name="Bad" xfId="29" xr:uid="{00000000-0005-0000-0000-000018000000}"/>
    <cellStyle name="Calculation" xfId="30" xr:uid="{00000000-0005-0000-0000-000019000000}"/>
    <cellStyle name="Check Cell" xfId="31" xr:uid="{00000000-0005-0000-0000-00001A000000}"/>
    <cellStyle name="Explanatory Text" xfId="32" xr:uid="{00000000-0005-0000-0000-00001B000000}"/>
    <cellStyle name="Good" xfId="33" xr:uid="{00000000-0005-0000-0000-00001C000000}"/>
    <cellStyle name="Heading 1" xfId="34" xr:uid="{00000000-0005-0000-0000-00001D000000}"/>
    <cellStyle name="Heading 2" xfId="35" xr:uid="{00000000-0005-0000-0000-00001E000000}"/>
    <cellStyle name="Heading 3" xfId="36" xr:uid="{00000000-0005-0000-0000-00001F000000}"/>
    <cellStyle name="Heading 4" xfId="37" xr:uid="{00000000-0005-0000-0000-000020000000}"/>
    <cellStyle name="Input" xfId="38" xr:uid="{00000000-0005-0000-0000-000021000000}"/>
    <cellStyle name="Linked Cell" xfId="39" xr:uid="{00000000-0005-0000-0000-000022000000}"/>
    <cellStyle name="Neutral" xfId="40" xr:uid="{00000000-0005-0000-0000-000023000000}"/>
    <cellStyle name="Normal_Revised Scoresheet for multi scores" xfId="1" xr:uid="{00000000-0005-0000-0000-000024000000}"/>
    <cellStyle name="Note" xfId="41" xr:uid="{00000000-0005-0000-0000-000025000000}"/>
    <cellStyle name="Output" xfId="42" xr:uid="{00000000-0005-0000-0000-000026000000}"/>
    <cellStyle name="Standard_KURBEWER" xfId="43" xr:uid="{00000000-0005-0000-0000-000027000000}"/>
    <cellStyle name="Title" xfId="44" xr:uid="{00000000-0005-0000-0000-000028000000}"/>
    <cellStyle name="Total" xfId="45" xr:uid="{00000000-0005-0000-0000-000029000000}"/>
    <cellStyle name="Warning Text" xfId="46" xr:uid="{00000000-0005-0000-0000-00002A000000}"/>
    <cellStyle name="ハイパーリンク" xfId="2" builtinId="8"/>
    <cellStyle name="桁区切り" xfId="47" builtinId="6"/>
    <cellStyle name="標準" xfId="0" builtinId="0"/>
    <cellStyle name="標準 2" xfId="48" xr:uid="{EAACF916-D0B9-479F-96AC-34340BDD5D2C}"/>
    <cellStyle name="標準 3" xfId="3" xr:uid="{00000000-0005-0000-0000-00002D000000}"/>
    <cellStyle name="標準_Book1" xfId="4" xr:uid="{00000000-0005-0000-0000-00002E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99FF"/>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32</xdr:col>
      <xdr:colOff>66675</xdr:colOff>
      <xdr:row>42</xdr:row>
      <xdr:rowOff>0</xdr:rowOff>
    </xdr:to>
    <xdr:pic>
      <xdr:nvPicPr>
        <xdr:cNvPr id="3291" name="Picture 1">
          <a:extLst>
            <a:ext uri="{FF2B5EF4-FFF2-40B4-BE49-F238E27FC236}">
              <a16:creationId xmlns:a16="http://schemas.microsoft.com/office/drawing/2014/main" id="{00000000-0008-0000-0000-0000DB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53054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139</xdr:row>
      <xdr:rowOff>76200</xdr:rowOff>
    </xdr:from>
    <xdr:to>
      <xdr:col>14</xdr:col>
      <xdr:colOff>28575</xdr:colOff>
      <xdr:row>140</xdr:row>
      <xdr:rowOff>85725</xdr:rowOff>
    </xdr:to>
    <xdr:sp macro="" textlink="">
      <xdr:nvSpPr>
        <xdr:cNvPr id="3292" name="AutoShape 2">
          <a:extLst>
            <a:ext uri="{FF2B5EF4-FFF2-40B4-BE49-F238E27FC236}">
              <a16:creationId xmlns:a16="http://schemas.microsoft.com/office/drawing/2014/main" id="{00000000-0008-0000-0000-0000DC0C0000}"/>
            </a:ext>
          </a:extLst>
        </xdr:cNvPr>
        <xdr:cNvSpPr>
          <a:spLocks noChangeArrowheads="1"/>
        </xdr:cNvSpPr>
      </xdr:nvSpPr>
      <xdr:spPr bwMode="auto">
        <a:xfrm>
          <a:off x="2314575"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139</xdr:row>
      <xdr:rowOff>76200</xdr:rowOff>
    </xdr:from>
    <xdr:to>
      <xdr:col>24</xdr:col>
      <xdr:colOff>38100</xdr:colOff>
      <xdr:row>140</xdr:row>
      <xdr:rowOff>85725</xdr:rowOff>
    </xdr:to>
    <xdr:sp macro="" textlink="">
      <xdr:nvSpPr>
        <xdr:cNvPr id="3293" name="AutoShape 3">
          <a:extLst>
            <a:ext uri="{FF2B5EF4-FFF2-40B4-BE49-F238E27FC236}">
              <a16:creationId xmlns:a16="http://schemas.microsoft.com/office/drawing/2014/main" id="{00000000-0008-0000-0000-0000DD0C0000}"/>
            </a:ext>
          </a:extLst>
        </xdr:cNvPr>
        <xdr:cNvSpPr>
          <a:spLocks noChangeArrowheads="1"/>
        </xdr:cNvSpPr>
      </xdr:nvSpPr>
      <xdr:spPr bwMode="auto">
        <a:xfrm>
          <a:off x="4133850" y="2703195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139</xdr:row>
      <xdr:rowOff>85725</xdr:rowOff>
    </xdr:from>
    <xdr:to>
      <xdr:col>34</xdr:col>
      <xdr:colOff>28575</xdr:colOff>
      <xdr:row>140</xdr:row>
      <xdr:rowOff>95250</xdr:rowOff>
    </xdr:to>
    <xdr:sp macro="" textlink="">
      <xdr:nvSpPr>
        <xdr:cNvPr id="3294" name="AutoShape 4">
          <a:extLst>
            <a:ext uri="{FF2B5EF4-FFF2-40B4-BE49-F238E27FC236}">
              <a16:creationId xmlns:a16="http://schemas.microsoft.com/office/drawing/2014/main" id="{00000000-0008-0000-0000-0000DE0C0000}"/>
            </a:ext>
          </a:extLst>
        </xdr:cNvPr>
        <xdr:cNvSpPr>
          <a:spLocks noChangeArrowheads="1"/>
        </xdr:cNvSpPr>
      </xdr:nvSpPr>
      <xdr:spPr bwMode="auto">
        <a:xfrm>
          <a:off x="5934075" y="2704147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75</xdr:row>
      <xdr:rowOff>109395</xdr:rowOff>
    </xdr:from>
    <xdr:to>
      <xdr:col>25</xdr:col>
      <xdr:colOff>161925</xdr:colOff>
      <xdr:row>87</xdr:row>
      <xdr:rowOff>80821</xdr:rowOff>
    </xdr:to>
    <xdr:sp macro="" textlink="">
      <xdr:nvSpPr>
        <xdr:cNvPr id="3295" name="AutoShape 6">
          <a:extLst>
            <a:ext uri="{FF2B5EF4-FFF2-40B4-BE49-F238E27FC236}">
              <a16:creationId xmlns:a16="http://schemas.microsoft.com/office/drawing/2014/main" id="{00000000-0008-0000-0000-0000DF0C0000}"/>
            </a:ext>
          </a:extLst>
        </xdr:cNvPr>
        <xdr:cNvSpPr>
          <a:spLocks/>
        </xdr:cNvSpPr>
      </xdr:nvSpPr>
      <xdr:spPr bwMode="auto">
        <a:xfrm>
          <a:off x="4398530" y="13923531"/>
          <a:ext cx="133350" cy="1980335"/>
        </a:xfrm>
        <a:prstGeom prst="rightBrace">
          <a:avLst>
            <a:gd name="adj1" fmla="val 158929"/>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123825</xdr:colOff>
      <xdr:row>139</xdr:row>
      <xdr:rowOff>85725</xdr:rowOff>
    </xdr:from>
    <xdr:to>
      <xdr:col>45</xdr:col>
      <xdr:colOff>28575</xdr:colOff>
      <xdr:row>140</xdr:row>
      <xdr:rowOff>95250</xdr:rowOff>
    </xdr:to>
    <xdr:sp macro="" textlink="">
      <xdr:nvSpPr>
        <xdr:cNvPr id="2" name="AutoShape 4">
          <a:extLst>
            <a:ext uri="{FF2B5EF4-FFF2-40B4-BE49-F238E27FC236}">
              <a16:creationId xmlns:a16="http://schemas.microsoft.com/office/drawing/2014/main" id="{48E4E170-ECC0-4150-9D07-16D73AF23067}"/>
            </a:ext>
          </a:extLst>
        </xdr:cNvPr>
        <xdr:cNvSpPr>
          <a:spLocks noChangeArrowheads="1"/>
        </xdr:cNvSpPr>
      </xdr:nvSpPr>
      <xdr:spPr bwMode="auto">
        <a:xfrm>
          <a:off x="5498234" y="24625589"/>
          <a:ext cx="406977" cy="176934"/>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xdr:row>
      <xdr:rowOff>53673</xdr:rowOff>
    </xdr:from>
    <xdr:to>
      <xdr:col>10</xdr:col>
      <xdr:colOff>363102</xdr:colOff>
      <xdr:row>23</xdr:row>
      <xdr:rowOff>135723</xdr:rowOff>
    </xdr:to>
    <xdr:pic>
      <xdr:nvPicPr>
        <xdr:cNvPr id="2" name="図 1">
          <a:extLst>
            <a:ext uri="{FF2B5EF4-FFF2-40B4-BE49-F238E27FC236}">
              <a16:creationId xmlns:a16="http://schemas.microsoft.com/office/drawing/2014/main" id="{15A29767-CFDF-4988-9995-E4DA9E39A633}"/>
            </a:ext>
          </a:extLst>
        </xdr:cNvPr>
        <xdr:cNvPicPr>
          <a:picLocks noChangeAspect="1"/>
        </xdr:cNvPicPr>
      </xdr:nvPicPr>
      <xdr:blipFill>
        <a:blip xmlns:r="http://schemas.openxmlformats.org/officeDocument/2006/relationships" r:embed="rId1"/>
        <a:stretch>
          <a:fillRect/>
        </a:stretch>
      </xdr:blipFill>
      <xdr:spPr>
        <a:xfrm>
          <a:off x="0" y="714073"/>
          <a:ext cx="6459102" cy="2558550"/>
        </a:xfrm>
        <a:prstGeom prst="rect">
          <a:avLst/>
        </a:prstGeom>
      </xdr:spPr>
    </xdr:pic>
    <xdr:clientData/>
  </xdr:twoCellAnchor>
  <xdr:twoCellAnchor editAs="oneCell">
    <xdr:from>
      <xdr:col>0</xdr:col>
      <xdr:colOff>0</xdr:colOff>
      <xdr:row>5</xdr:row>
      <xdr:rowOff>0</xdr:rowOff>
    </xdr:from>
    <xdr:to>
      <xdr:col>8</xdr:col>
      <xdr:colOff>69850</xdr:colOff>
      <xdr:row>7</xdr:row>
      <xdr:rowOff>118985</xdr:rowOff>
    </xdr:to>
    <xdr:pic>
      <xdr:nvPicPr>
        <xdr:cNvPr id="3" name="図 2">
          <a:extLst>
            <a:ext uri="{FF2B5EF4-FFF2-40B4-BE49-F238E27FC236}">
              <a16:creationId xmlns:a16="http://schemas.microsoft.com/office/drawing/2014/main" id="{C49C1879-52DF-4C8E-8C33-8C5FF42AE8BB}"/>
            </a:ext>
          </a:extLst>
        </xdr:cNvPr>
        <xdr:cNvPicPr>
          <a:picLocks noChangeAspect="1"/>
        </xdr:cNvPicPr>
      </xdr:nvPicPr>
      <xdr:blipFill>
        <a:blip xmlns:r="http://schemas.openxmlformats.org/officeDocument/2006/relationships" r:embed="rId2"/>
        <a:stretch>
          <a:fillRect/>
        </a:stretch>
      </xdr:blipFill>
      <xdr:spPr>
        <a:xfrm>
          <a:off x="0" y="165100"/>
          <a:ext cx="4946650" cy="44918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76"/>
  <sheetViews>
    <sheetView tabSelected="1" zoomScale="110" zoomScaleNormal="110" workbookViewId="0">
      <selection sqref="A1:BC1"/>
    </sheetView>
  </sheetViews>
  <sheetFormatPr defaultColWidth="13" defaultRowHeight="13"/>
  <cols>
    <col min="1" max="1" width="5" customWidth="1"/>
    <col min="2" max="81" width="2.36328125" customWidth="1"/>
  </cols>
  <sheetData>
    <row r="1" spans="1:55" ht="81" customHeight="1">
      <c r="A1" s="190" t="s">
        <v>341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row>
    <row r="2" spans="1:55" ht="16.5">
      <c r="B2" s="191">
        <v>43963</v>
      </c>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row>
    <row r="3" spans="1:55" ht="16.5">
      <c r="B3" s="192" t="s">
        <v>162</v>
      </c>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row>
    <row r="4" spans="1:55" ht="20.25" customHeight="1"/>
    <row r="5" spans="1:55" ht="19">
      <c r="A5" s="8" t="s">
        <v>37</v>
      </c>
    </row>
    <row r="6" spans="1:55" ht="19">
      <c r="A6" s="8"/>
    </row>
    <row r="7" spans="1:55">
      <c r="A7" t="s">
        <v>38</v>
      </c>
    </row>
    <row r="8" spans="1:55">
      <c r="B8" s="9" t="s">
        <v>39</v>
      </c>
      <c r="C8" t="s">
        <v>40</v>
      </c>
    </row>
    <row r="9" spans="1:55">
      <c r="B9" s="10"/>
    </row>
    <row r="10" spans="1:55">
      <c r="A10" t="s">
        <v>41</v>
      </c>
      <c r="B10" s="10"/>
    </row>
    <row r="11" spans="1:55">
      <c r="B11" s="9" t="s">
        <v>39</v>
      </c>
      <c r="C11" t="s">
        <v>42</v>
      </c>
    </row>
    <row r="12" spans="1:55">
      <c r="B12" s="9"/>
    </row>
    <row r="13" spans="1:55">
      <c r="B13" s="10" t="s">
        <v>43</v>
      </c>
      <c r="C13" t="s">
        <v>44</v>
      </c>
    </row>
    <row r="14" spans="1:55">
      <c r="B14" s="10" t="s">
        <v>43</v>
      </c>
      <c r="C14" t="s">
        <v>96</v>
      </c>
    </row>
    <row r="15" spans="1:55">
      <c r="B15" s="10" t="s">
        <v>43</v>
      </c>
      <c r="C15" t="s">
        <v>45</v>
      </c>
    </row>
    <row r="16" spans="1:55">
      <c r="B16" s="10" t="s">
        <v>43</v>
      </c>
      <c r="C16" t="s">
        <v>46</v>
      </c>
    </row>
    <row r="17" spans="1:4">
      <c r="B17" s="10" t="s">
        <v>43</v>
      </c>
      <c r="C17" t="s">
        <v>47</v>
      </c>
    </row>
    <row r="18" spans="1:4">
      <c r="B18" s="10"/>
    </row>
    <row r="19" spans="1:4">
      <c r="A19" t="s">
        <v>48</v>
      </c>
      <c r="B19" s="10"/>
    </row>
    <row r="20" spans="1:4">
      <c r="B20" s="9" t="s">
        <v>39</v>
      </c>
      <c r="C20" t="s">
        <v>49</v>
      </c>
    </row>
    <row r="21" spans="1:4">
      <c r="B21" s="9" t="s">
        <v>39</v>
      </c>
      <c r="C21" t="s">
        <v>50</v>
      </c>
    </row>
    <row r="22" spans="1:4">
      <c r="B22" s="10"/>
    </row>
    <row r="23" spans="1:4">
      <c r="B23" s="10" t="s">
        <v>43</v>
      </c>
      <c r="C23" t="s">
        <v>51</v>
      </c>
    </row>
    <row r="24" spans="1:4">
      <c r="B24" s="10" t="s">
        <v>43</v>
      </c>
      <c r="C24" t="s">
        <v>52</v>
      </c>
    </row>
    <row r="25" spans="1:4">
      <c r="B25" s="10" t="s">
        <v>43</v>
      </c>
      <c r="C25" t="s">
        <v>53</v>
      </c>
    </row>
    <row r="26" spans="1:4">
      <c r="B26" s="10"/>
      <c r="D26" t="s">
        <v>54</v>
      </c>
    </row>
    <row r="27" spans="1:4">
      <c r="B27" s="10"/>
      <c r="D27" t="s">
        <v>55</v>
      </c>
    </row>
    <row r="28" spans="1:4">
      <c r="B28" s="10"/>
      <c r="D28" t="s">
        <v>56</v>
      </c>
    </row>
    <row r="29" spans="1:4">
      <c r="B29" s="10"/>
    </row>
    <row r="30" spans="1:4">
      <c r="B30" s="10"/>
      <c r="D30" t="s">
        <v>57</v>
      </c>
    </row>
    <row r="31" spans="1:4">
      <c r="B31" s="10"/>
    </row>
    <row r="32" spans="1:4">
      <c r="B32" s="10"/>
    </row>
    <row r="33" spans="1:3">
      <c r="B33" s="10"/>
    </row>
    <row r="34" spans="1:3">
      <c r="B34" s="10"/>
    </row>
    <row r="35" spans="1:3">
      <c r="B35" s="10"/>
    </row>
    <row r="36" spans="1:3">
      <c r="B36" s="10"/>
    </row>
    <row r="37" spans="1:3">
      <c r="B37" s="10"/>
    </row>
    <row r="38" spans="1:3">
      <c r="B38" s="10"/>
    </row>
    <row r="39" spans="1:3">
      <c r="B39" s="10"/>
    </row>
    <row r="40" spans="1:3">
      <c r="B40" s="10"/>
    </row>
    <row r="41" spans="1:3">
      <c r="B41" s="10"/>
    </row>
    <row r="42" spans="1:3">
      <c r="B42" s="10"/>
    </row>
    <row r="43" spans="1:3">
      <c r="B43" s="10"/>
    </row>
    <row r="44" spans="1:3">
      <c r="A44" t="s">
        <v>245</v>
      </c>
      <c r="B44" s="10"/>
    </row>
    <row r="45" spans="1:3">
      <c r="B45" s="9" t="s">
        <v>39</v>
      </c>
      <c r="C45" t="s">
        <v>58</v>
      </c>
    </row>
    <row r="46" spans="1:3">
      <c r="B46" s="9"/>
      <c r="C46" t="s">
        <v>59</v>
      </c>
    </row>
    <row r="47" spans="1:3">
      <c r="B47" s="9"/>
      <c r="C47" t="s">
        <v>236</v>
      </c>
    </row>
    <row r="48" spans="1:3">
      <c r="B48" s="9"/>
      <c r="C48" t="s">
        <v>237</v>
      </c>
    </row>
    <row r="49" spans="1:3">
      <c r="B49" s="9" t="s">
        <v>39</v>
      </c>
      <c r="C49" t="s">
        <v>60</v>
      </c>
    </row>
    <row r="50" spans="1:3">
      <c r="B50" s="9" t="s">
        <v>39</v>
      </c>
      <c r="C50" t="s">
        <v>164</v>
      </c>
    </row>
    <row r="51" spans="1:3">
      <c r="B51" s="9"/>
    </row>
    <row r="52" spans="1:3">
      <c r="A52" t="s">
        <v>246</v>
      </c>
      <c r="B52" s="10"/>
    </row>
    <row r="53" spans="1:3">
      <c r="B53" s="9" t="s">
        <v>39</v>
      </c>
      <c r="C53" t="s">
        <v>159</v>
      </c>
    </row>
    <row r="54" spans="1:3">
      <c r="B54" s="9" t="s">
        <v>39</v>
      </c>
      <c r="C54" t="s">
        <v>247</v>
      </c>
    </row>
    <row r="55" spans="1:3">
      <c r="B55" s="10"/>
    </row>
    <row r="56" spans="1:3">
      <c r="C56" t="s">
        <v>358</v>
      </c>
    </row>
    <row r="58" spans="1:3">
      <c r="B58" s="9" t="s">
        <v>39</v>
      </c>
      <c r="C58" t="s">
        <v>61</v>
      </c>
    </row>
    <row r="59" spans="1:3">
      <c r="B59" s="9" t="s">
        <v>39</v>
      </c>
      <c r="C59" t="s">
        <v>254</v>
      </c>
    </row>
    <row r="61" spans="1:3">
      <c r="B61" s="10"/>
    </row>
    <row r="62" spans="1:3" ht="19">
      <c r="A62" s="8" t="s">
        <v>62</v>
      </c>
      <c r="B62" s="10"/>
    </row>
    <row r="63" spans="1:3">
      <c r="B63" s="10"/>
    </row>
    <row r="64" spans="1:3">
      <c r="A64" t="s">
        <v>63</v>
      </c>
      <c r="B64" s="10"/>
    </row>
    <row r="65" spans="1:29">
      <c r="B65" s="9" t="s">
        <v>39</v>
      </c>
      <c r="C65" t="s">
        <v>64</v>
      </c>
    </row>
    <row r="66" spans="1:29">
      <c r="B66" s="10"/>
    </row>
    <row r="67" spans="1:29">
      <c r="B67" s="10"/>
      <c r="C67" t="s">
        <v>65</v>
      </c>
    </row>
    <row r="68" spans="1:29">
      <c r="B68" s="10"/>
      <c r="C68" s="156" t="s">
        <v>66</v>
      </c>
      <c r="D68" s="156"/>
      <c r="E68" s="156"/>
      <c r="F68" s="156"/>
      <c r="G68" s="156"/>
      <c r="H68" s="193" t="s">
        <v>342</v>
      </c>
      <c r="I68" s="194"/>
      <c r="J68" s="194"/>
      <c r="K68" s="194"/>
      <c r="L68" s="194"/>
      <c r="M68" s="194"/>
      <c r="N68" s="194"/>
      <c r="O68" s="194"/>
      <c r="P68" s="194"/>
      <c r="Q68" s="194"/>
      <c r="R68" s="194"/>
      <c r="S68" s="194"/>
      <c r="T68" s="194"/>
      <c r="U68" s="194"/>
      <c r="V68" s="194"/>
      <c r="W68" s="194"/>
      <c r="X68" s="194"/>
      <c r="Y68" s="194"/>
    </row>
    <row r="69" spans="1:29" ht="13.5" customHeight="1">
      <c r="B69" s="10"/>
      <c r="C69" s="156" t="s">
        <v>67</v>
      </c>
      <c r="D69" s="156"/>
      <c r="E69" s="156"/>
      <c r="F69" s="156"/>
      <c r="G69" s="156"/>
      <c r="H69" s="195" t="s">
        <v>348</v>
      </c>
      <c r="I69" s="158"/>
      <c r="J69" s="158"/>
      <c r="K69" s="158"/>
      <c r="L69" s="158"/>
      <c r="M69" s="158"/>
      <c r="N69" s="158"/>
      <c r="O69" s="158"/>
      <c r="P69" s="158"/>
      <c r="Q69" s="158"/>
      <c r="R69" s="158"/>
      <c r="S69" s="158"/>
      <c r="T69" s="158"/>
      <c r="U69" s="158"/>
      <c r="V69" s="158"/>
      <c r="W69" s="158"/>
      <c r="X69" s="158"/>
      <c r="Y69" s="158"/>
    </row>
    <row r="70" spans="1:29">
      <c r="B70" s="10"/>
      <c r="C70" s="156" t="s">
        <v>36</v>
      </c>
      <c r="D70" s="156"/>
      <c r="E70" s="156"/>
      <c r="F70" s="156"/>
      <c r="G70" s="156"/>
      <c r="H70" s="158" t="s">
        <v>266</v>
      </c>
      <c r="I70" s="158"/>
      <c r="J70" s="158"/>
      <c r="K70" s="158"/>
      <c r="L70" s="158"/>
      <c r="M70" s="158"/>
      <c r="N70" s="158"/>
      <c r="O70" s="158"/>
      <c r="P70" s="158"/>
      <c r="Q70" s="158"/>
      <c r="R70" s="158"/>
      <c r="S70" s="158"/>
      <c r="T70" s="158"/>
      <c r="U70" s="158"/>
      <c r="V70" s="158"/>
      <c r="W70" s="158"/>
      <c r="X70" s="158"/>
      <c r="Y70" s="158"/>
    </row>
    <row r="71" spans="1:29">
      <c r="B71" s="10"/>
    </row>
    <row r="72" spans="1:29">
      <c r="B72" s="10"/>
    </row>
    <row r="73" spans="1:29">
      <c r="A73" t="s">
        <v>68</v>
      </c>
      <c r="B73" s="10"/>
    </row>
    <row r="74" spans="1:29">
      <c r="B74" s="9" t="s">
        <v>97</v>
      </c>
      <c r="C74" t="s">
        <v>161</v>
      </c>
    </row>
    <row r="75" spans="1:29">
      <c r="B75" s="10"/>
    </row>
    <row r="76" spans="1:29">
      <c r="B76" s="10"/>
      <c r="C76" t="s">
        <v>69</v>
      </c>
    </row>
    <row r="77" spans="1:29">
      <c r="B77" s="10"/>
      <c r="C77" s="156" t="s">
        <v>248</v>
      </c>
      <c r="D77" s="156"/>
      <c r="E77" s="156"/>
      <c r="F77" s="156"/>
      <c r="G77" s="156"/>
      <c r="H77" s="158" t="s">
        <v>163</v>
      </c>
      <c r="I77" s="158"/>
      <c r="J77" s="158"/>
      <c r="K77" s="158"/>
      <c r="L77" s="158"/>
      <c r="M77" s="158"/>
      <c r="N77" s="158"/>
      <c r="O77" s="158"/>
      <c r="P77" s="158"/>
      <c r="Q77" s="158"/>
      <c r="R77" s="158"/>
      <c r="S77" s="158"/>
      <c r="T77" s="158"/>
      <c r="U77" s="158"/>
      <c r="V77" s="158"/>
      <c r="W77" s="158"/>
      <c r="X77" s="158"/>
      <c r="Y77" s="158"/>
      <c r="AA77" t="s">
        <v>98</v>
      </c>
      <c r="AC77" t="s">
        <v>70</v>
      </c>
    </row>
    <row r="78" spans="1:29">
      <c r="B78" s="10"/>
      <c r="C78" s="156" t="s">
        <v>23</v>
      </c>
      <c r="D78" s="156"/>
      <c r="E78" s="156"/>
      <c r="F78" s="156"/>
      <c r="G78" s="156"/>
      <c r="H78" s="158" t="s">
        <v>71</v>
      </c>
      <c r="I78" s="158"/>
      <c r="J78" s="158"/>
      <c r="K78" s="158"/>
      <c r="L78" s="158"/>
      <c r="M78" s="158"/>
      <c r="N78" s="158"/>
      <c r="O78" s="158"/>
      <c r="P78" s="158"/>
      <c r="Q78" s="158"/>
      <c r="R78" s="158"/>
      <c r="S78" s="158"/>
      <c r="T78" s="158"/>
      <c r="U78" s="158"/>
      <c r="V78" s="158"/>
      <c r="W78" s="158"/>
      <c r="X78" s="158"/>
      <c r="Y78" s="158"/>
    </row>
    <row r="79" spans="1:29">
      <c r="B79" s="10"/>
      <c r="C79" s="156" t="s">
        <v>249</v>
      </c>
      <c r="D79" s="156"/>
      <c r="E79" s="156"/>
      <c r="F79" s="156"/>
      <c r="G79" s="156"/>
      <c r="H79" s="163" t="s">
        <v>72</v>
      </c>
      <c r="I79" s="163"/>
      <c r="J79" s="163"/>
      <c r="K79" s="163"/>
      <c r="L79" s="163"/>
      <c r="M79" s="163"/>
      <c r="N79" s="163"/>
      <c r="O79" s="163"/>
      <c r="P79" s="163"/>
      <c r="Q79" s="163"/>
      <c r="R79" s="163"/>
      <c r="S79" s="163"/>
      <c r="T79" s="163"/>
      <c r="U79" s="163"/>
      <c r="V79" s="163"/>
      <c r="W79" s="163"/>
      <c r="X79" s="163"/>
      <c r="Y79" s="163"/>
    </row>
    <row r="80" spans="1:29">
      <c r="B80" s="10"/>
      <c r="C80" s="156" t="s">
        <v>250</v>
      </c>
      <c r="D80" s="156"/>
      <c r="E80" s="156"/>
      <c r="F80" s="156"/>
      <c r="G80" s="156"/>
      <c r="H80" s="158" t="s">
        <v>99</v>
      </c>
      <c r="I80" s="158"/>
      <c r="J80" s="158"/>
      <c r="K80" s="158"/>
      <c r="L80" s="158"/>
      <c r="M80" s="158"/>
      <c r="N80" s="158"/>
      <c r="O80" s="158"/>
      <c r="P80" s="158"/>
      <c r="Q80" s="158"/>
      <c r="R80" s="158"/>
      <c r="S80" s="158"/>
      <c r="T80" s="158"/>
      <c r="U80" s="158"/>
      <c r="V80" s="158"/>
      <c r="W80" s="158"/>
      <c r="X80" s="158"/>
      <c r="Y80" s="158"/>
    </row>
    <row r="81" spans="1:31">
      <c r="B81" s="10"/>
      <c r="C81" s="156" t="s">
        <v>251</v>
      </c>
      <c r="D81" s="156"/>
      <c r="E81" s="156"/>
      <c r="F81" s="156"/>
      <c r="G81" s="156"/>
      <c r="H81" s="158" t="s">
        <v>100</v>
      </c>
      <c r="I81" s="158"/>
      <c r="J81" s="158"/>
      <c r="K81" s="158"/>
      <c r="L81" s="158"/>
      <c r="M81" s="158"/>
      <c r="N81" s="158"/>
      <c r="O81" s="158"/>
      <c r="P81" s="158"/>
      <c r="Q81" s="158"/>
      <c r="R81" s="158"/>
      <c r="S81" s="158"/>
      <c r="T81" s="158"/>
      <c r="U81" s="158"/>
      <c r="V81" s="158"/>
      <c r="W81" s="158"/>
      <c r="X81" s="158"/>
      <c r="Y81" s="158"/>
    </row>
    <row r="82" spans="1:31">
      <c r="B82" s="10"/>
      <c r="C82" s="156" t="s">
        <v>24</v>
      </c>
      <c r="D82" s="156"/>
      <c r="E82" s="156"/>
      <c r="F82" s="156"/>
      <c r="G82" s="156"/>
      <c r="H82" s="158" t="s">
        <v>73</v>
      </c>
      <c r="I82" s="158"/>
      <c r="J82" s="158"/>
      <c r="K82" s="158"/>
      <c r="L82" s="158"/>
      <c r="M82" s="158"/>
      <c r="N82" s="158"/>
      <c r="O82" s="158"/>
      <c r="P82" s="158"/>
      <c r="Q82" s="158"/>
      <c r="R82" s="158"/>
      <c r="S82" s="158"/>
      <c r="T82" s="158"/>
      <c r="U82" s="158"/>
      <c r="V82" s="158"/>
      <c r="W82" s="158"/>
      <c r="X82" s="158"/>
      <c r="Y82" s="158"/>
      <c r="AE82" s="12"/>
    </row>
    <row r="83" spans="1:31">
      <c r="B83" s="10"/>
      <c r="C83" s="156" t="s">
        <v>25</v>
      </c>
      <c r="D83" s="156"/>
      <c r="E83" s="156"/>
      <c r="F83" s="156"/>
      <c r="G83" s="156"/>
      <c r="H83" s="163" t="s">
        <v>74</v>
      </c>
      <c r="I83" s="163"/>
      <c r="J83" s="163"/>
      <c r="K83" s="163"/>
      <c r="L83" s="163"/>
      <c r="M83" s="163"/>
      <c r="N83" s="163"/>
      <c r="O83" s="163"/>
      <c r="P83" s="163"/>
      <c r="Q83" s="163"/>
      <c r="R83" s="163"/>
      <c r="S83" s="163"/>
      <c r="T83" s="163"/>
      <c r="U83" s="163"/>
      <c r="V83" s="163"/>
      <c r="W83" s="163"/>
      <c r="X83" s="163"/>
      <c r="Y83" s="163"/>
      <c r="AA83" t="s">
        <v>98</v>
      </c>
      <c r="AC83" t="s">
        <v>75</v>
      </c>
      <c r="AE83" s="12"/>
    </row>
    <row r="84" spans="1:31">
      <c r="B84" s="10"/>
      <c r="C84" s="156" t="s">
        <v>101</v>
      </c>
      <c r="D84" s="156"/>
      <c r="E84" s="156"/>
      <c r="F84" s="156"/>
      <c r="G84" s="156"/>
      <c r="H84" s="158" t="s">
        <v>102</v>
      </c>
      <c r="I84" s="158"/>
      <c r="J84" s="158"/>
      <c r="K84" s="158"/>
      <c r="L84" s="158"/>
      <c r="M84" s="158"/>
      <c r="N84" s="158"/>
      <c r="O84" s="158"/>
      <c r="P84" s="158"/>
      <c r="Q84" s="158"/>
      <c r="R84" s="158"/>
      <c r="S84" s="158"/>
      <c r="T84" s="158"/>
      <c r="U84" s="158"/>
      <c r="V84" s="158"/>
      <c r="W84" s="158"/>
      <c r="X84" s="158"/>
      <c r="Y84" s="158"/>
      <c r="AE84" s="12"/>
    </row>
    <row r="85" spans="1:31">
      <c r="B85" s="10"/>
      <c r="C85" s="156" t="s">
        <v>103</v>
      </c>
      <c r="D85" s="156"/>
      <c r="E85" s="156"/>
      <c r="F85" s="156"/>
      <c r="G85" s="156"/>
      <c r="H85" s="158" t="s">
        <v>76</v>
      </c>
      <c r="I85" s="158"/>
      <c r="J85" s="158"/>
      <c r="K85" s="158"/>
      <c r="L85" s="158"/>
      <c r="M85" s="158"/>
      <c r="N85" s="158"/>
      <c r="O85" s="158"/>
      <c r="P85" s="158"/>
      <c r="Q85" s="158"/>
      <c r="R85" s="158"/>
      <c r="S85" s="158"/>
      <c r="T85" s="158"/>
      <c r="U85" s="158"/>
      <c r="V85" s="158"/>
      <c r="W85" s="158"/>
      <c r="X85" s="158"/>
      <c r="Y85" s="158"/>
      <c r="AE85" s="12"/>
    </row>
    <row r="86" spans="1:31">
      <c r="B86" s="10"/>
      <c r="C86" s="156" t="s">
        <v>28</v>
      </c>
      <c r="D86" s="156"/>
      <c r="E86" s="156"/>
      <c r="F86" s="156"/>
      <c r="G86" s="156"/>
      <c r="H86" s="158" t="s">
        <v>104</v>
      </c>
      <c r="I86" s="158"/>
      <c r="J86" s="158"/>
      <c r="K86" s="158"/>
      <c r="L86" s="158"/>
      <c r="M86" s="158"/>
      <c r="N86" s="158"/>
      <c r="O86" s="158"/>
      <c r="P86" s="158"/>
      <c r="Q86" s="158"/>
      <c r="R86" s="158"/>
      <c r="S86" s="158"/>
      <c r="T86" s="158"/>
      <c r="U86" s="158"/>
      <c r="V86" s="158"/>
      <c r="W86" s="158"/>
      <c r="X86" s="158"/>
      <c r="Y86" s="158"/>
      <c r="AE86" s="12"/>
    </row>
    <row r="87" spans="1:31">
      <c r="B87" s="10"/>
      <c r="C87" s="156" t="s">
        <v>105</v>
      </c>
      <c r="D87" s="156"/>
      <c r="E87" s="156"/>
      <c r="F87" s="156"/>
      <c r="G87" s="156"/>
      <c r="H87" s="173" t="s">
        <v>106</v>
      </c>
      <c r="I87" s="174"/>
      <c r="J87" s="174"/>
      <c r="K87" s="174"/>
      <c r="L87" s="174"/>
      <c r="M87" s="174"/>
      <c r="N87" s="174"/>
      <c r="O87" s="174"/>
      <c r="P87" s="174"/>
      <c r="Q87" s="174"/>
      <c r="R87" s="174"/>
      <c r="S87" s="174"/>
      <c r="T87" s="174"/>
      <c r="U87" s="174"/>
      <c r="V87" s="174"/>
      <c r="W87" s="174"/>
      <c r="X87" s="174"/>
      <c r="Y87" s="175"/>
      <c r="AE87" s="12"/>
    </row>
    <row r="88" spans="1:31">
      <c r="B88" s="10"/>
      <c r="H88" s="13"/>
      <c r="I88" s="13"/>
      <c r="J88" s="13"/>
      <c r="K88" s="13"/>
      <c r="L88" s="13"/>
      <c r="M88" s="13"/>
      <c r="N88" s="13"/>
      <c r="O88" s="13"/>
      <c r="P88" s="13"/>
      <c r="Q88" s="13"/>
      <c r="R88" s="13"/>
      <c r="S88" s="13"/>
      <c r="T88" s="13"/>
      <c r="U88" s="13"/>
      <c r="V88" s="13"/>
      <c r="W88" s="13"/>
      <c r="X88" s="13"/>
      <c r="Y88" s="13"/>
      <c r="AE88" s="12"/>
    </row>
    <row r="89" spans="1:31">
      <c r="A89" t="s">
        <v>77</v>
      </c>
      <c r="B89" s="10"/>
      <c r="G89" s="14"/>
      <c r="H89" s="14"/>
      <c r="I89" s="14"/>
      <c r="J89" s="14"/>
      <c r="K89" s="14"/>
      <c r="L89" s="14"/>
      <c r="M89" s="14"/>
      <c r="N89" s="14"/>
      <c r="O89" s="14"/>
      <c r="P89" s="14"/>
      <c r="Q89" s="14"/>
      <c r="R89" s="14"/>
      <c r="S89" s="14"/>
      <c r="T89" s="14"/>
      <c r="U89" s="14"/>
      <c r="V89" s="14"/>
      <c r="W89" s="14"/>
      <c r="X89" s="14"/>
      <c r="AD89" s="12"/>
    </row>
    <row r="90" spans="1:31">
      <c r="B90" s="9" t="s">
        <v>107</v>
      </c>
      <c r="C90" t="s">
        <v>202</v>
      </c>
      <c r="G90" s="14"/>
      <c r="H90" s="14"/>
      <c r="I90" s="14"/>
      <c r="J90" s="14"/>
      <c r="K90" s="14"/>
      <c r="L90" s="14"/>
      <c r="M90" s="14"/>
      <c r="N90" s="14"/>
      <c r="O90" s="14"/>
      <c r="P90" s="14"/>
      <c r="Q90" s="14"/>
      <c r="R90" s="14"/>
      <c r="S90" s="14"/>
      <c r="T90" s="14"/>
      <c r="U90" s="14"/>
      <c r="V90" s="14"/>
      <c r="W90" s="14"/>
      <c r="X90" s="14"/>
      <c r="AD90" s="12"/>
    </row>
    <row r="91" spans="1:31">
      <c r="C91" t="s">
        <v>78</v>
      </c>
      <c r="G91" s="14"/>
      <c r="H91" s="14"/>
      <c r="I91" s="14"/>
      <c r="J91" s="14"/>
      <c r="K91" s="14"/>
      <c r="L91" s="14"/>
      <c r="M91" s="14"/>
      <c r="N91" s="14"/>
      <c r="O91" s="14"/>
      <c r="P91" s="14"/>
      <c r="Q91" s="14"/>
      <c r="R91" s="14"/>
      <c r="S91" s="14"/>
      <c r="T91" s="14"/>
      <c r="U91" s="14"/>
      <c r="V91" s="14"/>
      <c r="W91" s="14"/>
      <c r="X91" s="14"/>
      <c r="AD91" s="12"/>
    </row>
    <row r="92" spans="1:31">
      <c r="B92" s="10" t="s">
        <v>43</v>
      </c>
      <c r="C92" t="s">
        <v>241</v>
      </c>
      <c r="G92" s="14"/>
      <c r="H92" s="14"/>
      <c r="I92" s="14"/>
      <c r="J92" s="14"/>
      <c r="K92" s="14"/>
      <c r="L92" s="14"/>
      <c r="M92" s="14"/>
      <c r="N92" s="14"/>
      <c r="O92" s="14"/>
      <c r="P92" t="s">
        <v>98</v>
      </c>
      <c r="Q92" s="14"/>
      <c r="R92" s="15" t="s">
        <v>244</v>
      </c>
      <c r="S92" s="14"/>
      <c r="T92" s="14"/>
      <c r="U92" s="14"/>
      <c r="V92" s="14"/>
      <c r="W92" s="14"/>
      <c r="X92" s="14"/>
      <c r="AD92" s="12"/>
    </row>
    <row r="93" spans="1:31">
      <c r="B93" s="10" t="s">
        <v>43</v>
      </c>
      <c r="C93" t="s">
        <v>242</v>
      </c>
      <c r="G93" s="14"/>
      <c r="H93" s="14"/>
      <c r="I93" s="14"/>
      <c r="J93" s="14"/>
      <c r="K93" s="14"/>
      <c r="L93" s="14"/>
      <c r="M93" s="14"/>
      <c r="N93" s="14"/>
      <c r="O93" s="14"/>
      <c r="P93" t="s">
        <v>98</v>
      </c>
      <c r="Q93" s="14"/>
      <c r="R93" s="15" t="s">
        <v>243</v>
      </c>
      <c r="S93" s="14"/>
      <c r="T93" s="14"/>
      <c r="U93" s="14"/>
      <c r="V93" s="14"/>
      <c r="W93" s="14"/>
      <c r="X93" s="14"/>
      <c r="AD93" s="12"/>
    </row>
    <row r="94" spans="1:31">
      <c r="B94" s="10" t="s">
        <v>43</v>
      </c>
      <c r="C94" t="s">
        <v>157</v>
      </c>
      <c r="G94" s="14"/>
      <c r="H94" s="14"/>
      <c r="I94" s="14"/>
      <c r="J94" s="14"/>
      <c r="K94" s="14"/>
      <c r="L94" s="14"/>
      <c r="M94" s="14"/>
      <c r="N94" s="14"/>
      <c r="O94" s="14"/>
      <c r="P94" t="s">
        <v>98</v>
      </c>
      <c r="Q94" s="14"/>
      <c r="R94" s="15" t="s">
        <v>177</v>
      </c>
      <c r="S94" s="14"/>
      <c r="T94" s="14"/>
      <c r="U94" s="14"/>
      <c r="V94" s="14"/>
      <c r="W94" s="14"/>
      <c r="X94" s="14"/>
      <c r="AD94" s="12"/>
    </row>
    <row r="95" spans="1:31">
      <c r="B95" s="10" t="s">
        <v>108</v>
      </c>
      <c r="C95" t="s">
        <v>79</v>
      </c>
      <c r="G95" s="14"/>
      <c r="H95" s="14"/>
      <c r="I95" s="14"/>
      <c r="J95" s="14"/>
      <c r="K95" s="14"/>
      <c r="L95" s="14"/>
      <c r="M95" s="14"/>
      <c r="N95" s="14"/>
      <c r="O95" s="14"/>
      <c r="P95" t="s">
        <v>109</v>
      </c>
      <c r="Q95" s="14"/>
      <c r="R95" s="15" t="s">
        <v>80</v>
      </c>
      <c r="S95" s="14"/>
      <c r="T95" s="14"/>
      <c r="U95" s="14"/>
      <c r="V95" s="14"/>
      <c r="W95" s="14"/>
      <c r="X95" s="14"/>
      <c r="AD95" s="12"/>
    </row>
    <row r="96" spans="1:31" s="11" customFormat="1">
      <c r="B96" s="16" t="s">
        <v>108</v>
      </c>
      <c r="C96" t="s">
        <v>203</v>
      </c>
      <c r="G96" s="17"/>
      <c r="H96" s="17"/>
      <c r="I96" s="17"/>
      <c r="J96" s="17"/>
      <c r="K96" s="17"/>
      <c r="L96" s="17"/>
      <c r="M96" s="17"/>
      <c r="N96" s="17"/>
      <c r="O96" s="17"/>
      <c r="P96" s="11" t="s">
        <v>109</v>
      </c>
      <c r="Q96" s="17"/>
      <c r="R96" s="15" t="s">
        <v>343</v>
      </c>
      <c r="S96" s="17"/>
      <c r="T96" s="17"/>
      <c r="U96" s="17"/>
      <c r="V96" s="17"/>
      <c r="W96" s="17"/>
      <c r="X96" s="17"/>
      <c r="AD96" s="18"/>
    </row>
    <row r="97" spans="3:31">
      <c r="G97" s="14"/>
      <c r="H97" s="14"/>
      <c r="I97" s="14"/>
      <c r="J97" s="14"/>
      <c r="K97" s="14"/>
      <c r="L97" s="14"/>
      <c r="M97" s="14"/>
      <c r="N97" s="14"/>
      <c r="O97" s="14"/>
      <c r="P97" s="14"/>
      <c r="Q97" s="14"/>
      <c r="R97" s="14"/>
      <c r="S97" s="14"/>
      <c r="T97" s="14"/>
      <c r="U97" s="14"/>
      <c r="V97" s="14"/>
      <c r="W97" s="14"/>
      <c r="X97" s="14"/>
      <c r="AD97" s="12"/>
    </row>
    <row r="98" spans="3:31">
      <c r="C98" t="s">
        <v>69</v>
      </c>
    </row>
    <row r="99" spans="3:31">
      <c r="C99" s="162" t="s">
        <v>30</v>
      </c>
      <c r="D99" s="156"/>
      <c r="E99" s="162" t="s">
        <v>31</v>
      </c>
      <c r="F99" s="162"/>
      <c r="G99" s="162"/>
      <c r="H99" s="162"/>
      <c r="I99" s="162"/>
      <c r="J99" s="162"/>
      <c r="K99" s="162"/>
      <c r="L99" s="164" t="s">
        <v>110</v>
      </c>
      <c r="M99" s="165"/>
      <c r="N99" s="165"/>
      <c r="O99" s="165"/>
      <c r="P99" s="165"/>
      <c r="Q99" s="165"/>
      <c r="R99" s="165"/>
      <c r="S99" s="165"/>
      <c r="T99" s="166"/>
      <c r="U99" s="162" t="s">
        <v>152</v>
      </c>
      <c r="V99" s="162"/>
      <c r="W99" s="162" t="s">
        <v>32</v>
      </c>
      <c r="X99" s="162"/>
      <c r="Y99" s="162"/>
      <c r="Z99" s="162"/>
      <c r="AA99" s="162"/>
      <c r="AB99" s="162"/>
      <c r="AC99" s="162"/>
      <c r="AD99" s="162" t="s">
        <v>185</v>
      </c>
      <c r="AE99" s="162"/>
    </row>
    <row r="100" spans="3:31">
      <c r="C100" s="162"/>
      <c r="D100" s="156"/>
      <c r="E100" s="162"/>
      <c r="F100" s="162"/>
      <c r="G100" s="162"/>
      <c r="H100" s="162"/>
      <c r="I100" s="162"/>
      <c r="J100" s="162"/>
      <c r="K100" s="162"/>
      <c r="L100" s="167"/>
      <c r="M100" s="168"/>
      <c r="N100" s="168"/>
      <c r="O100" s="168"/>
      <c r="P100" s="168"/>
      <c r="Q100" s="168"/>
      <c r="R100" s="168"/>
      <c r="S100" s="168"/>
      <c r="T100" s="169"/>
      <c r="U100" s="162"/>
      <c r="V100" s="162"/>
      <c r="W100" s="162" t="s">
        <v>33</v>
      </c>
      <c r="X100" s="162"/>
      <c r="Y100" s="162"/>
      <c r="Z100" s="162" t="s">
        <v>34</v>
      </c>
      <c r="AA100" s="162"/>
      <c r="AB100" s="162" t="s">
        <v>35</v>
      </c>
      <c r="AC100" s="162"/>
      <c r="AD100" s="162"/>
      <c r="AE100" s="162"/>
    </row>
    <row r="101" spans="3:31">
      <c r="C101" s="156"/>
      <c r="D101" s="156"/>
      <c r="E101" s="162"/>
      <c r="F101" s="162"/>
      <c r="G101" s="162"/>
      <c r="H101" s="162"/>
      <c r="I101" s="162"/>
      <c r="J101" s="162"/>
      <c r="K101" s="162"/>
      <c r="L101" s="170"/>
      <c r="M101" s="171"/>
      <c r="N101" s="171"/>
      <c r="O101" s="171"/>
      <c r="P101" s="171"/>
      <c r="Q101" s="171"/>
      <c r="R101" s="171"/>
      <c r="S101" s="171"/>
      <c r="T101" s="172"/>
      <c r="U101" s="162"/>
      <c r="V101" s="162"/>
      <c r="W101" s="162"/>
      <c r="X101" s="162"/>
      <c r="Y101" s="162"/>
      <c r="Z101" s="162"/>
      <c r="AA101" s="162"/>
      <c r="AB101" s="162"/>
      <c r="AC101" s="162"/>
      <c r="AD101" s="162"/>
      <c r="AE101" s="162"/>
    </row>
    <row r="102" spans="3:31">
      <c r="C102" s="156">
        <v>1</v>
      </c>
      <c r="D102" s="156"/>
      <c r="E102" s="157" t="s">
        <v>153</v>
      </c>
      <c r="F102" s="157"/>
      <c r="G102" s="157"/>
      <c r="H102" s="157"/>
      <c r="I102" s="157"/>
      <c r="J102" s="157"/>
      <c r="K102" s="157"/>
      <c r="L102" s="159" t="s">
        <v>154</v>
      </c>
      <c r="M102" s="160"/>
      <c r="N102" s="160"/>
      <c r="O102" s="160"/>
      <c r="P102" s="160"/>
      <c r="Q102" s="160"/>
      <c r="R102" s="160"/>
      <c r="S102" s="160"/>
      <c r="T102" s="161"/>
      <c r="U102" s="147" t="s">
        <v>172</v>
      </c>
      <c r="V102" s="147"/>
      <c r="W102" s="187" t="s">
        <v>255</v>
      </c>
      <c r="X102" s="188"/>
      <c r="Y102" s="189"/>
      <c r="Z102" s="196" t="s">
        <v>112</v>
      </c>
      <c r="AA102" s="147"/>
      <c r="AB102" s="196" t="s">
        <v>113</v>
      </c>
      <c r="AC102" s="147"/>
      <c r="AD102" s="147">
        <v>26</v>
      </c>
      <c r="AE102" s="158"/>
    </row>
    <row r="103" spans="3:31">
      <c r="C103" s="156">
        <v>2</v>
      </c>
      <c r="D103" s="156"/>
      <c r="E103" s="137" t="s">
        <v>81</v>
      </c>
      <c r="F103" s="137"/>
      <c r="G103" s="137"/>
      <c r="H103" s="137"/>
      <c r="I103" s="137"/>
      <c r="J103" s="137"/>
      <c r="K103" s="137"/>
      <c r="L103" s="159" t="s">
        <v>114</v>
      </c>
      <c r="M103" s="160"/>
      <c r="N103" s="160"/>
      <c r="O103" s="160"/>
      <c r="P103" s="160"/>
      <c r="Q103" s="160"/>
      <c r="R103" s="160"/>
      <c r="S103" s="160"/>
      <c r="T103" s="161"/>
      <c r="U103" s="147" t="s">
        <v>173</v>
      </c>
      <c r="V103" s="147"/>
      <c r="W103" s="187" t="s">
        <v>256</v>
      </c>
      <c r="X103" s="188"/>
      <c r="Y103" s="189"/>
      <c r="Z103" s="196" t="s">
        <v>116</v>
      </c>
      <c r="AA103" s="147"/>
      <c r="AB103" s="196" t="s">
        <v>117</v>
      </c>
      <c r="AC103" s="147"/>
      <c r="AD103" s="147">
        <v>27</v>
      </c>
      <c r="AE103" s="158"/>
    </row>
    <row r="104" spans="3:31">
      <c r="C104" s="156">
        <v>3</v>
      </c>
      <c r="D104" s="156"/>
      <c r="E104" s="137" t="s">
        <v>82</v>
      </c>
      <c r="F104" s="137"/>
      <c r="G104" s="137"/>
      <c r="H104" s="137"/>
      <c r="I104" s="137"/>
      <c r="J104" s="137"/>
      <c r="K104" s="137"/>
      <c r="L104" s="159" t="s">
        <v>118</v>
      </c>
      <c r="M104" s="160"/>
      <c r="N104" s="160"/>
      <c r="O104" s="160"/>
      <c r="P104" s="160"/>
      <c r="Q104" s="160"/>
      <c r="R104" s="160"/>
      <c r="S104" s="160"/>
      <c r="T104" s="161"/>
      <c r="U104" s="147" t="s">
        <v>173</v>
      </c>
      <c r="V104" s="147"/>
      <c r="W104" s="187" t="s">
        <v>257</v>
      </c>
      <c r="X104" s="188"/>
      <c r="Y104" s="189"/>
      <c r="Z104" s="147" t="s">
        <v>117</v>
      </c>
      <c r="AA104" s="147"/>
      <c r="AB104" s="147" t="s">
        <v>83</v>
      </c>
      <c r="AC104" s="147"/>
      <c r="AD104" s="147">
        <v>28</v>
      </c>
      <c r="AE104" s="158"/>
    </row>
    <row r="105" spans="3:31">
      <c r="C105" s="156">
        <v>4</v>
      </c>
      <c r="D105" s="156"/>
      <c r="E105" s="137" t="s">
        <v>84</v>
      </c>
      <c r="F105" s="137"/>
      <c r="G105" s="137"/>
      <c r="H105" s="137"/>
      <c r="I105" s="137"/>
      <c r="J105" s="137"/>
      <c r="K105" s="137"/>
      <c r="L105" s="159" t="s">
        <v>120</v>
      </c>
      <c r="M105" s="160"/>
      <c r="N105" s="160"/>
      <c r="O105" s="160"/>
      <c r="P105" s="160"/>
      <c r="Q105" s="160"/>
      <c r="R105" s="160"/>
      <c r="S105" s="160"/>
      <c r="T105" s="161"/>
      <c r="U105" s="147" t="s">
        <v>173</v>
      </c>
      <c r="V105" s="147"/>
      <c r="W105" s="187" t="s">
        <v>258</v>
      </c>
      <c r="X105" s="188"/>
      <c r="Y105" s="189"/>
      <c r="Z105" s="147" t="s">
        <v>121</v>
      </c>
      <c r="AA105" s="147"/>
      <c r="AB105" s="147" t="s">
        <v>85</v>
      </c>
      <c r="AC105" s="147"/>
      <c r="AD105" s="147">
        <v>31</v>
      </c>
      <c r="AE105" s="158"/>
    </row>
    <row r="106" spans="3:31">
      <c r="C106" s="156">
        <v>5</v>
      </c>
      <c r="D106" s="156"/>
      <c r="E106" s="137" t="s">
        <v>86</v>
      </c>
      <c r="F106" s="137"/>
      <c r="G106" s="137"/>
      <c r="H106" s="137"/>
      <c r="I106" s="137"/>
      <c r="J106" s="137"/>
      <c r="K106" s="137"/>
      <c r="L106" s="159" t="s">
        <v>122</v>
      </c>
      <c r="M106" s="160"/>
      <c r="N106" s="160"/>
      <c r="O106" s="160"/>
      <c r="P106" s="160"/>
      <c r="Q106" s="160"/>
      <c r="R106" s="160"/>
      <c r="S106" s="160"/>
      <c r="T106" s="161"/>
      <c r="U106" s="147" t="s">
        <v>173</v>
      </c>
      <c r="V106" s="147"/>
      <c r="W106" s="187" t="s">
        <v>259</v>
      </c>
      <c r="X106" s="188"/>
      <c r="Y106" s="189"/>
      <c r="Z106" s="147" t="s">
        <v>119</v>
      </c>
      <c r="AA106" s="147"/>
      <c r="AB106" s="147" t="s">
        <v>87</v>
      </c>
      <c r="AC106" s="147"/>
      <c r="AD106" s="147">
        <v>30</v>
      </c>
      <c r="AE106" s="158"/>
    </row>
    <row r="107" spans="3:31">
      <c r="C107" s="156">
        <v>6</v>
      </c>
      <c r="D107" s="156"/>
      <c r="E107" s="137" t="s">
        <v>155</v>
      </c>
      <c r="F107" s="137"/>
      <c r="G107" s="137"/>
      <c r="H107" s="137"/>
      <c r="I107" s="137"/>
      <c r="J107" s="137"/>
      <c r="K107" s="137"/>
      <c r="L107" s="159" t="s">
        <v>156</v>
      </c>
      <c r="M107" s="160"/>
      <c r="N107" s="160"/>
      <c r="O107" s="160"/>
      <c r="P107" s="160"/>
      <c r="Q107" s="160"/>
      <c r="R107" s="160"/>
      <c r="S107" s="160"/>
      <c r="T107" s="161"/>
      <c r="U107" s="147" t="s">
        <v>172</v>
      </c>
      <c r="V107" s="147"/>
      <c r="W107" s="187" t="s">
        <v>260</v>
      </c>
      <c r="X107" s="188"/>
      <c r="Y107" s="189"/>
      <c r="Z107" s="147" t="s">
        <v>117</v>
      </c>
      <c r="AA107" s="147"/>
      <c r="AB107" s="147" t="s">
        <v>83</v>
      </c>
      <c r="AC107" s="147"/>
      <c r="AD107" s="147">
        <v>29</v>
      </c>
      <c r="AE107" s="158"/>
    </row>
    <row r="108" spans="3:31">
      <c r="C108" s="156">
        <v>7</v>
      </c>
      <c r="D108" s="156"/>
      <c r="E108" s="137" t="s">
        <v>88</v>
      </c>
      <c r="F108" s="137"/>
      <c r="G108" s="137"/>
      <c r="H108" s="137"/>
      <c r="I108" s="137"/>
      <c r="J108" s="137"/>
      <c r="K108" s="137"/>
      <c r="L108" s="159" t="s">
        <v>124</v>
      </c>
      <c r="M108" s="160"/>
      <c r="N108" s="160"/>
      <c r="O108" s="160"/>
      <c r="P108" s="160"/>
      <c r="Q108" s="160"/>
      <c r="R108" s="160"/>
      <c r="S108" s="160"/>
      <c r="T108" s="161"/>
      <c r="U108" s="147" t="s">
        <v>173</v>
      </c>
      <c r="V108" s="147"/>
      <c r="W108" s="187" t="s">
        <v>258</v>
      </c>
      <c r="X108" s="188"/>
      <c r="Y108" s="189"/>
      <c r="Z108" s="196" t="s">
        <v>125</v>
      </c>
      <c r="AA108" s="147"/>
      <c r="AB108" s="196" t="s">
        <v>116</v>
      </c>
      <c r="AC108" s="147"/>
      <c r="AD108" s="147">
        <v>31</v>
      </c>
      <c r="AE108" s="158"/>
    </row>
    <row r="109" spans="3:31">
      <c r="C109" s="156">
        <v>8</v>
      </c>
      <c r="D109" s="156"/>
      <c r="E109" s="137" t="s">
        <v>89</v>
      </c>
      <c r="F109" s="137"/>
      <c r="G109" s="137"/>
      <c r="H109" s="137"/>
      <c r="I109" s="137"/>
      <c r="J109" s="137"/>
      <c r="K109" s="137"/>
      <c r="L109" s="159" t="s">
        <v>126</v>
      </c>
      <c r="M109" s="160"/>
      <c r="N109" s="160"/>
      <c r="O109" s="160"/>
      <c r="P109" s="160"/>
      <c r="Q109" s="160"/>
      <c r="R109" s="160"/>
      <c r="S109" s="160"/>
      <c r="T109" s="161"/>
      <c r="U109" s="147" t="s">
        <v>173</v>
      </c>
      <c r="V109" s="147"/>
      <c r="W109" s="187" t="s">
        <v>259</v>
      </c>
      <c r="X109" s="188"/>
      <c r="Y109" s="189"/>
      <c r="Z109" s="147" t="s">
        <v>116</v>
      </c>
      <c r="AA109" s="147"/>
      <c r="AB109" s="147" t="s">
        <v>90</v>
      </c>
      <c r="AC109" s="147"/>
      <c r="AD109" s="147">
        <v>30</v>
      </c>
      <c r="AE109" s="158"/>
    </row>
    <row r="110" spans="3:31">
      <c r="C110" s="156">
        <v>9</v>
      </c>
      <c r="D110" s="156"/>
      <c r="E110" s="137" t="s">
        <v>91</v>
      </c>
      <c r="F110" s="137"/>
      <c r="G110" s="137"/>
      <c r="H110" s="137"/>
      <c r="I110" s="137"/>
      <c r="J110" s="137"/>
      <c r="K110" s="137"/>
      <c r="L110" s="159" t="s">
        <v>127</v>
      </c>
      <c r="M110" s="160"/>
      <c r="N110" s="160"/>
      <c r="O110" s="160"/>
      <c r="P110" s="160"/>
      <c r="Q110" s="160"/>
      <c r="R110" s="160"/>
      <c r="S110" s="160"/>
      <c r="T110" s="161"/>
      <c r="U110" s="147" t="s">
        <v>173</v>
      </c>
      <c r="V110" s="147"/>
      <c r="W110" s="187" t="s">
        <v>261</v>
      </c>
      <c r="X110" s="188"/>
      <c r="Y110" s="189"/>
      <c r="Z110" s="196" t="s">
        <v>111</v>
      </c>
      <c r="AA110" s="147"/>
      <c r="AB110" s="196" t="s">
        <v>115</v>
      </c>
      <c r="AC110" s="147"/>
      <c r="AD110" s="147">
        <v>32</v>
      </c>
      <c r="AE110" s="158"/>
    </row>
    <row r="111" spans="3:31">
      <c r="C111" s="156">
        <v>10</v>
      </c>
      <c r="D111" s="156"/>
      <c r="E111" s="137" t="s">
        <v>92</v>
      </c>
      <c r="F111" s="137"/>
      <c r="G111" s="137"/>
      <c r="H111" s="137"/>
      <c r="I111" s="137"/>
      <c r="J111" s="137"/>
      <c r="K111" s="137"/>
      <c r="L111" s="159" t="s">
        <v>128</v>
      </c>
      <c r="M111" s="160"/>
      <c r="N111" s="160"/>
      <c r="O111" s="160"/>
      <c r="P111" s="160"/>
      <c r="Q111" s="160"/>
      <c r="R111" s="160"/>
      <c r="S111" s="160"/>
      <c r="T111" s="161"/>
      <c r="U111" s="147" t="s">
        <v>173</v>
      </c>
      <c r="V111" s="147"/>
      <c r="W111" s="187" t="s">
        <v>262</v>
      </c>
      <c r="X111" s="188"/>
      <c r="Y111" s="189"/>
      <c r="Z111" s="196" t="s">
        <v>129</v>
      </c>
      <c r="AA111" s="147"/>
      <c r="AB111" s="196" t="s">
        <v>123</v>
      </c>
      <c r="AC111" s="147"/>
      <c r="AD111" s="147">
        <v>34</v>
      </c>
      <c r="AE111" s="158"/>
    </row>
    <row r="112" spans="3:31">
      <c r="C112" s="156">
        <v>11</v>
      </c>
      <c r="D112" s="156"/>
      <c r="E112" s="137"/>
      <c r="F112" s="137"/>
      <c r="G112" s="137"/>
      <c r="H112" s="137"/>
      <c r="I112" s="137"/>
      <c r="J112" s="137"/>
      <c r="K112" s="137"/>
      <c r="L112" s="159"/>
      <c r="M112" s="160"/>
      <c r="N112" s="160"/>
      <c r="O112" s="160"/>
      <c r="P112" s="160"/>
      <c r="Q112" s="160"/>
      <c r="R112" s="160"/>
      <c r="S112" s="160"/>
      <c r="T112" s="161"/>
      <c r="U112" s="147"/>
      <c r="V112" s="147"/>
      <c r="W112" s="147"/>
      <c r="X112" s="147"/>
      <c r="Y112" s="147"/>
      <c r="Z112" s="147"/>
      <c r="AA112" s="147"/>
      <c r="AB112" s="147"/>
      <c r="AC112" s="147"/>
      <c r="AD112" s="147"/>
      <c r="AE112" s="158"/>
    </row>
    <row r="113" spans="1:51">
      <c r="C113" s="156">
        <v>12</v>
      </c>
      <c r="D113" s="156"/>
      <c r="E113" s="137"/>
      <c r="F113" s="137"/>
      <c r="G113" s="137"/>
      <c r="H113" s="137"/>
      <c r="I113" s="137"/>
      <c r="J113" s="137"/>
      <c r="K113" s="137"/>
      <c r="L113" s="159"/>
      <c r="M113" s="160"/>
      <c r="N113" s="160"/>
      <c r="O113" s="160"/>
      <c r="P113" s="160"/>
      <c r="Q113" s="160"/>
      <c r="R113" s="160"/>
      <c r="S113" s="160"/>
      <c r="T113" s="161"/>
      <c r="U113" s="147"/>
      <c r="V113" s="147"/>
      <c r="W113" s="147"/>
      <c r="X113" s="147"/>
      <c r="Y113" s="147"/>
      <c r="Z113" s="147"/>
      <c r="AA113" s="147"/>
      <c r="AB113" s="147"/>
      <c r="AC113" s="147"/>
      <c r="AD113" s="147"/>
      <c r="AE113" s="158"/>
    </row>
    <row r="114" spans="1:51">
      <c r="E114" s="13"/>
      <c r="F114" s="13"/>
      <c r="G114" s="13"/>
      <c r="H114" s="13"/>
      <c r="I114" s="13"/>
      <c r="J114" s="13"/>
      <c r="K114" s="13"/>
      <c r="L114" s="13"/>
      <c r="M114" s="13"/>
      <c r="N114" s="13"/>
      <c r="O114" s="13"/>
      <c r="P114" s="13"/>
      <c r="Q114" s="13"/>
      <c r="R114" s="2"/>
      <c r="S114" s="2"/>
      <c r="T114" s="2"/>
      <c r="U114" s="2"/>
      <c r="V114" s="2"/>
      <c r="W114" s="2"/>
      <c r="X114" s="2"/>
      <c r="Y114" s="19"/>
      <c r="Z114" s="19"/>
      <c r="AA114" s="19"/>
      <c r="AB114" s="19"/>
      <c r="AC114" s="19"/>
      <c r="AD114" s="19"/>
      <c r="AE114" s="19"/>
      <c r="AF114" s="19"/>
      <c r="AG114" s="19"/>
      <c r="AH114" s="2"/>
      <c r="AI114" s="2"/>
      <c r="AJ114" s="2"/>
      <c r="AK114" s="2"/>
      <c r="AL114" s="2"/>
      <c r="AM114" s="2"/>
      <c r="AN114" s="2"/>
    </row>
    <row r="115" spans="1:51">
      <c r="E115" s="13"/>
      <c r="F115" s="13"/>
      <c r="G115" s="13"/>
      <c r="H115" s="13"/>
      <c r="I115" s="13"/>
      <c r="J115" s="13"/>
      <c r="K115" s="13"/>
      <c r="L115" s="13"/>
      <c r="M115" s="13"/>
      <c r="N115" s="13"/>
      <c r="O115" s="13"/>
      <c r="P115" s="13"/>
      <c r="Q115" s="13"/>
      <c r="R115" s="2"/>
      <c r="S115" s="2"/>
      <c r="T115" s="2"/>
      <c r="U115" s="2"/>
      <c r="V115" s="2"/>
      <c r="W115" s="2"/>
      <c r="X115" s="2"/>
      <c r="Y115" s="19"/>
      <c r="Z115" s="19"/>
      <c r="AA115" s="19"/>
      <c r="AB115" s="19"/>
      <c r="AC115" s="19"/>
      <c r="AD115" s="19"/>
      <c r="AE115" s="19"/>
      <c r="AF115" s="19"/>
      <c r="AG115" s="19"/>
      <c r="AH115" s="2"/>
      <c r="AI115" s="2"/>
      <c r="AJ115" s="2"/>
      <c r="AK115" s="2"/>
      <c r="AL115" s="2"/>
      <c r="AM115" s="2"/>
      <c r="AN115" s="2"/>
      <c r="AO115" s="2"/>
      <c r="AP115" s="2"/>
      <c r="AQ115" s="13"/>
      <c r="AR115" s="13"/>
      <c r="AS115" s="13"/>
      <c r="AT115" s="13"/>
      <c r="AU115" s="13"/>
      <c r="AV115" s="13"/>
      <c r="AW115" s="13"/>
      <c r="AX115" s="13"/>
      <c r="AY115" s="13"/>
    </row>
    <row r="116" spans="1:51">
      <c r="A116" t="s">
        <v>130</v>
      </c>
    </row>
    <row r="117" spans="1:51">
      <c r="B117" s="9" t="s">
        <v>39</v>
      </c>
      <c r="C117" t="s">
        <v>93</v>
      </c>
    </row>
    <row r="118" spans="1:51">
      <c r="C118" t="s">
        <v>357</v>
      </c>
    </row>
    <row r="119" spans="1:51">
      <c r="C119" t="s">
        <v>335</v>
      </c>
    </row>
    <row r="120" spans="1:51">
      <c r="C120" t="s">
        <v>336</v>
      </c>
    </row>
    <row r="121" spans="1:51">
      <c r="B121" s="9"/>
      <c r="C121" s="114" t="s">
        <v>337</v>
      </c>
      <c r="AD121" s="14"/>
      <c r="AE121" s="23"/>
      <c r="AF121" s="15"/>
      <c r="AG121" s="15"/>
      <c r="AH121" s="15"/>
      <c r="AI121" s="15"/>
      <c r="AJ121" s="15"/>
      <c r="AK121" s="15"/>
      <c r="AL121" s="15"/>
    </row>
    <row r="122" spans="1:51">
      <c r="B122" s="9"/>
      <c r="AD122" s="14"/>
      <c r="AE122" s="23"/>
      <c r="AF122" s="15"/>
      <c r="AG122" s="15"/>
      <c r="AH122" s="15"/>
      <c r="AI122" s="15"/>
      <c r="AJ122" s="15"/>
      <c r="AK122" s="15"/>
      <c r="AL122" s="15"/>
    </row>
    <row r="124" spans="1:51">
      <c r="J124" s="184" t="s">
        <v>14</v>
      </c>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c r="AS124" s="185"/>
      <c r="AT124" s="185"/>
      <c r="AU124" s="185"/>
      <c r="AV124" s="186"/>
    </row>
    <row r="125" spans="1:51">
      <c r="B125" s="162" t="s">
        <v>31</v>
      </c>
      <c r="C125" s="162"/>
      <c r="D125" s="162"/>
      <c r="E125" s="162"/>
      <c r="F125" s="162"/>
      <c r="G125" s="162"/>
      <c r="H125" s="162"/>
    </row>
    <row r="126" spans="1:51">
      <c r="B126" s="162"/>
      <c r="C126" s="162"/>
      <c r="D126" s="162"/>
      <c r="E126" s="162"/>
      <c r="F126" s="162"/>
      <c r="G126" s="162"/>
      <c r="H126" s="162"/>
      <c r="M126" s="182" t="s">
        <v>356</v>
      </c>
      <c r="N126" s="182"/>
      <c r="V126" s="197" t="s">
        <v>334</v>
      </c>
      <c r="W126" s="198"/>
      <c r="X126" s="198"/>
      <c r="Y126" s="199"/>
      <c r="AF126" s="152" t="s">
        <v>284</v>
      </c>
      <c r="AG126" s="153"/>
      <c r="AH126" s="153"/>
      <c r="AI126" s="154"/>
      <c r="AQ126" s="152" t="s">
        <v>299</v>
      </c>
      <c r="AR126" s="153"/>
      <c r="AS126" s="153"/>
      <c r="AT126" s="154"/>
    </row>
    <row r="127" spans="1:51" ht="13.5" thickBot="1">
      <c r="B127" s="162"/>
      <c r="C127" s="162"/>
      <c r="D127" s="162"/>
      <c r="E127" s="162"/>
      <c r="F127" s="162"/>
      <c r="G127" s="162"/>
      <c r="H127" s="162"/>
      <c r="M127" s="145" t="s">
        <v>12</v>
      </c>
      <c r="N127" s="146"/>
      <c r="V127" s="201" t="s">
        <v>13</v>
      </c>
      <c r="W127" s="202"/>
      <c r="X127" s="145" t="s">
        <v>12</v>
      </c>
      <c r="Y127" s="203"/>
      <c r="AF127" s="145" t="s">
        <v>13</v>
      </c>
      <c r="AG127" s="146"/>
      <c r="AH127" s="145" t="s">
        <v>12</v>
      </c>
      <c r="AI127" s="146"/>
      <c r="AQ127" s="145" t="s">
        <v>13</v>
      </c>
      <c r="AR127" s="146"/>
      <c r="AS127" s="145" t="s">
        <v>12</v>
      </c>
      <c r="AT127" s="146"/>
    </row>
    <row r="128" spans="1:51" ht="13.5" thickTop="1">
      <c r="B128" s="200" t="s">
        <v>153</v>
      </c>
      <c r="C128" s="200"/>
      <c r="D128" s="200"/>
      <c r="E128" s="200"/>
      <c r="F128" s="200"/>
      <c r="G128" s="200"/>
      <c r="H128" s="200"/>
      <c r="M128" s="155">
        <v>1</v>
      </c>
      <c r="N128" s="155"/>
      <c r="V128" s="155">
        <v>1</v>
      </c>
      <c r="W128" s="155"/>
      <c r="X128" s="155">
        <v>1</v>
      </c>
      <c r="Y128" s="155"/>
      <c r="AF128" s="155">
        <v>1</v>
      </c>
      <c r="AG128" s="155"/>
      <c r="AH128" s="155">
        <v>1</v>
      </c>
      <c r="AI128" s="155"/>
      <c r="AQ128" s="147" t="s">
        <v>175</v>
      </c>
      <c r="AR128" s="147"/>
      <c r="AS128" s="155">
        <v>1</v>
      </c>
      <c r="AT128" s="155"/>
    </row>
    <row r="129" spans="2:57">
      <c r="B129" s="183" t="s">
        <v>81</v>
      </c>
      <c r="C129" s="183"/>
      <c r="D129" s="183"/>
      <c r="E129" s="183"/>
      <c r="F129" s="183"/>
      <c r="G129" s="183"/>
      <c r="H129" s="183"/>
      <c r="M129" s="155">
        <v>3</v>
      </c>
      <c r="N129" s="155"/>
      <c r="V129" s="155">
        <v>1</v>
      </c>
      <c r="W129" s="155"/>
      <c r="X129" s="155">
        <v>2</v>
      </c>
      <c r="Y129" s="155"/>
      <c r="AF129" s="155">
        <v>1</v>
      </c>
      <c r="AG129" s="155"/>
      <c r="AH129" s="155">
        <v>2</v>
      </c>
      <c r="AI129" s="155"/>
      <c r="AQ129" s="147" t="s">
        <v>175</v>
      </c>
      <c r="AR129" s="147"/>
      <c r="AS129" s="155">
        <v>2</v>
      </c>
      <c r="AT129" s="155"/>
    </row>
    <row r="130" spans="2:57">
      <c r="B130" s="183" t="s">
        <v>82</v>
      </c>
      <c r="C130" s="183"/>
      <c r="D130" s="183"/>
      <c r="E130" s="183"/>
      <c r="F130" s="183"/>
      <c r="G130" s="183"/>
      <c r="H130" s="183"/>
      <c r="M130" s="155">
        <v>2</v>
      </c>
      <c r="N130" s="155"/>
      <c r="V130" s="148">
        <v>2</v>
      </c>
      <c r="W130" s="149"/>
      <c r="X130" s="155">
        <v>1</v>
      </c>
      <c r="Y130" s="155"/>
      <c r="AF130" s="155">
        <v>1</v>
      </c>
      <c r="AG130" s="155"/>
      <c r="AH130" s="155">
        <v>3</v>
      </c>
      <c r="AI130" s="155"/>
      <c r="AQ130" s="147" t="s">
        <v>175</v>
      </c>
      <c r="AR130" s="147"/>
      <c r="AS130" s="155">
        <v>3</v>
      </c>
      <c r="AT130" s="155"/>
    </row>
    <row r="131" spans="2:57">
      <c r="B131" s="183" t="s">
        <v>84</v>
      </c>
      <c r="C131" s="183"/>
      <c r="D131" s="183"/>
      <c r="E131" s="183"/>
      <c r="F131" s="183"/>
      <c r="G131" s="183"/>
      <c r="H131" s="183"/>
      <c r="M131" s="155">
        <v>4</v>
      </c>
      <c r="N131" s="155"/>
      <c r="V131" s="148">
        <v>2</v>
      </c>
      <c r="W131" s="149"/>
      <c r="X131" s="155">
        <v>2</v>
      </c>
      <c r="Y131" s="155"/>
      <c r="AF131" s="150"/>
      <c r="AG131" s="150"/>
      <c r="AH131" s="151"/>
      <c r="AI131" s="151"/>
      <c r="AQ131" s="147" t="s">
        <v>175</v>
      </c>
      <c r="AR131" s="147"/>
      <c r="AS131" s="148">
        <v>5</v>
      </c>
      <c r="AT131" s="149"/>
    </row>
    <row r="132" spans="2:57">
      <c r="B132" s="183" t="s">
        <v>86</v>
      </c>
      <c r="C132" s="183"/>
      <c r="D132" s="183"/>
      <c r="E132" s="183"/>
      <c r="F132" s="183"/>
      <c r="G132" s="183"/>
      <c r="H132" s="183"/>
      <c r="M132" s="155">
        <v>5</v>
      </c>
      <c r="N132" s="155"/>
      <c r="V132" s="151"/>
      <c r="W132" s="151"/>
      <c r="X132" s="151"/>
      <c r="Y132" s="151"/>
      <c r="AF132" s="148">
        <v>2</v>
      </c>
      <c r="AG132" s="149"/>
      <c r="AH132" s="148">
        <v>3</v>
      </c>
      <c r="AI132" s="149"/>
      <c r="AQ132" s="147" t="s">
        <v>175</v>
      </c>
      <c r="AR132" s="147"/>
      <c r="AS132" s="148">
        <v>4</v>
      </c>
      <c r="AT132" s="149"/>
    </row>
    <row r="133" spans="2:57">
      <c r="B133" s="183" t="s">
        <v>155</v>
      </c>
      <c r="C133" s="183"/>
      <c r="D133" s="183"/>
      <c r="E133" s="183"/>
      <c r="F133" s="183"/>
      <c r="G133" s="183"/>
      <c r="H133" s="183"/>
      <c r="M133" s="155">
        <v>6</v>
      </c>
      <c r="N133" s="155"/>
      <c r="V133" s="155">
        <v>3</v>
      </c>
      <c r="W133" s="155"/>
      <c r="X133" s="155">
        <v>2</v>
      </c>
      <c r="Y133" s="155"/>
      <c r="AF133" s="150"/>
      <c r="AG133" s="150"/>
      <c r="AH133" s="151"/>
      <c r="AI133" s="151"/>
      <c r="AQ133" s="147" t="s">
        <v>175</v>
      </c>
      <c r="AR133" s="147"/>
      <c r="AS133" s="148">
        <v>9</v>
      </c>
      <c r="AT133" s="149"/>
    </row>
    <row r="134" spans="2:57">
      <c r="B134" s="183" t="s">
        <v>88</v>
      </c>
      <c r="C134" s="183"/>
      <c r="D134" s="183"/>
      <c r="E134" s="183"/>
      <c r="F134" s="183"/>
      <c r="G134" s="183"/>
      <c r="H134" s="183"/>
      <c r="M134" s="151"/>
      <c r="N134" s="151"/>
      <c r="V134" s="151"/>
      <c r="W134" s="151"/>
      <c r="X134" s="151"/>
      <c r="Y134" s="151"/>
      <c r="AF134" s="148">
        <v>2</v>
      </c>
      <c r="AG134" s="149"/>
      <c r="AH134" s="148">
        <v>1</v>
      </c>
      <c r="AI134" s="149"/>
      <c r="AQ134" s="147" t="s">
        <v>175</v>
      </c>
      <c r="AR134" s="147"/>
      <c r="AS134" s="148">
        <v>7</v>
      </c>
      <c r="AT134" s="149"/>
    </row>
    <row r="135" spans="2:57">
      <c r="B135" s="183" t="s">
        <v>89</v>
      </c>
      <c r="C135" s="183"/>
      <c r="D135" s="183"/>
      <c r="E135" s="183"/>
      <c r="F135" s="183"/>
      <c r="G135" s="183"/>
      <c r="H135" s="183"/>
      <c r="M135" s="151"/>
      <c r="N135" s="151"/>
      <c r="V135" s="155">
        <v>3</v>
      </c>
      <c r="W135" s="155"/>
      <c r="X135" s="155">
        <v>1</v>
      </c>
      <c r="Y135" s="155"/>
      <c r="AF135" s="148">
        <v>2</v>
      </c>
      <c r="AG135" s="149"/>
      <c r="AH135" s="148">
        <v>2</v>
      </c>
      <c r="AI135" s="149"/>
      <c r="AQ135" s="147" t="s">
        <v>175</v>
      </c>
      <c r="AR135" s="147"/>
      <c r="AS135" s="148">
        <v>8</v>
      </c>
      <c r="AT135" s="149"/>
    </row>
    <row r="136" spans="2:57">
      <c r="B136" s="183" t="s">
        <v>91</v>
      </c>
      <c r="C136" s="183"/>
      <c r="D136" s="183"/>
      <c r="E136" s="183"/>
      <c r="F136" s="183"/>
      <c r="G136" s="183"/>
      <c r="H136" s="183"/>
      <c r="M136" s="151"/>
      <c r="N136" s="151"/>
      <c r="V136" s="151"/>
      <c r="W136" s="151"/>
      <c r="X136" s="151"/>
      <c r="Y136" s="151"/>
      <c r="AF136" s="150"/>
      <c r="AG136" s="150"/>
      <c r="AH136" s="151"/>
      <c r="AI136" s="151"/>
      <c r="AQ136" s="147" t="s">
        <v>175</v>
      </c>
      <c r="AR136" s="147"/>
      <c r="AS136" s="148">
        <v>6</v>
      </c>
      <c r="AT136" s="149"/>
    </row>
    <row r="137" spans="2:57">
      <c r="B137" s="183" t="s">
        <v>92</v>
      </c>
      <c r="C137" s="183"/>
      <c r="D137" s="183"/>
      <c r="E137" s="183"/>
      <c r="F137" s="183"/>
      <c r="G137" s="183"/>
      <c r="H137" s="183"/>
      <c r="M137" s="151"/>
      <c r="N137" s="151"/>
      <c r="V137" s="151"/>
      <c r="W137" s="151"/>
      <c r="X137" s="151"/>
      <c r="Y137" s="151"/>
      <c r="AF137" s="150"/>
      <c r="AG137" s="150"/>
      <c r="AH137" s="151"/>
      <c r="AI137" s="151"/>
      <c r="AQ137" s="147" t="s">
        <v>175</v>
      </c>
      <c r="AR137" s="147"/>
      <c r="AS137" s="148">
        <v>10</v>
      </c>
      <c r="AT137" s="149"/>
    </row>
    <row r="138" spans="2:57">
      <c r="B138" s="183"/>
      <c r="C138" s="183"/>
      <c r="D138" s="183"/>
      <c r="E138" s="183"/>
      <c r="F138" s="183"/>
      <c r="G138" s="183"/>
      <c r="H138" s="183"/>
      <c r="M138" s="151"/>
      <c r="N138" s="151"/>
      <c r="V138" s="151"/>
      <c r="W138" s="151"/>
      <c r="X138" s="151"/>
      <c r="Y138" s="151"/>
      <c r="AF138" s="150"/>
      <c r="AG138" s="150"/>
      <c r="AH138" s="151"/>
      <c r="AI138" s="151"/>
      <c r="AQ138" s="150"/>
      <c r="AR138" s="150"/>
      <c r="AS138" s="151"/>
      <c r="AT138" s="151"/>
    </row>
    <row r="139" spans="2:57">
      <c r="B139" s="183"/>
      <c r="C139" s="183"/>
      <c r="D139" s="183"/>
      <c r="E139" s="183"/>
      <c r="F139" s="183"/>
      <c r="G139" s="183"/>
      <c r="H139" s="183"/>
      <c r="M139" s="151"/>
      <c r="N139" s="151"/>
      <c r="V139" s="151"/>
      <c r="W139" s="151"/>
      <c r="X139" s="151"/>
      <c r="Y139" s="151"/>
      <c r="AF139" s="150"/>
      <c r="AG139" s="150"/>
      <c r="AH139" s="151"/>
      <c r="AI139" s="151"/>
      <c r="AQ139" s="150"/>
      <c r="AR139" s="150"/>
      <c r="AS139" s="151"/>
      <c r="AT139" s="151"/>
    </row>
    <row r="140" spans="2:57">
      <c r="J140" s="20"/>
      <c r="K140" s="20"/>
      <c r="T140" s="20"/>
      <c r="U140" s="20"/>
      <c r="V140" s="20"/>
      <c r="W140" s="20"/>
      <c r="X140" s="20"/>
      <c r="Y140" s="20"/>
      <c r="AY140" s="20"/>
      <c r="BB140" s="13"/>
      <c r="BC140" s="13"/>
      <c r="BD140" s="20"/>
      <c r="BE140" s="20"/>
    </row>
    <row r="141" spans="2:57" ht="13.5" thickBot="1"/>
    <row r="142" spans="2:57" ht="13.5" thickBot="1">
      <c r="J142" s="129" t="s">
        <v>356</v>
      </c>
      <c r="K142" s="130"/>
      <c r="L142" s="130"/>
      <c r="M142" s="130"/>
      <c r="N142" s="130"/>
      <c r="O142" s="130"/>
      <c r="P142" s="130"/>
      <c r="Q142" s="130"/>
      <c r="R142" s="131"/>
      <c r="T142" s="129" t="s">
        <v>334</v>
      </c>
      <c r="U142" s="130"/>
      <c r="V142" s="130"/>
      <c r="W142" s="130"/>
      <c r="X142" s="130"/>
      <c r="Y142" s="130"/>
      <c r="Z142" s="130"/>
      <c r="AA142" s="130"/>
      <c r="AB142" s="131"/>
      <c r="AD142" s="129" t="s">
        <v>284</v>
      </c>
      <c r="AE142" s="130"/>
      <c r="AF142" s="130"/>
      <c r="AG142" s="130"/>
      <c r="AH142" s="130"/>
      <c r="AI142" s="130"/>
      <c r="AJ142" s="130"/>
      <c r="AK142" s="130"/>
      <c r="AL142" s="131"/>
      <c r="AO142" s="129" t="s">
        <v>299</v>
      </c>
      <c r="AP142" s="130"/>
      <c r="AQ142" s="130"/>
      <c r="AR142" s="130"/>
      <c r="AS142" s="130"/>
      <c r="AT142" s="130"/>
      <c r="AU142" s="130"/>
      <c r="AV142" s="130"/>
      <c r="AW142" s="131"/>
    </row>
    <row r="143" spans="2:57" ht="13.5" thickTop="1">
      <c r="J143" s="217">
        <v>1</v>
      </c>
      <c r="K143" s="218"/>
      <c r="L143" s="157" t="s">
        <v>153</v>
      </c>
      <c r="M143" s="157"/>
      <c r="N143" s="157"/>
      <c r="O143" s="157"/>
      <c r="P143" s="157"/>
      <c r="Q143" s="157"/>
      <c r="R143" s="219"/>
      <c r="T143" s="209">
        <v>1</v>
      </c>
      <c r="U143" s="21">
        <v>1</v>
      </c>
      <c r="V143" s="157" t="s">
        <v>153</v>
      </c>
      <c r="W143" s="157"/>
      <c r="X143" s="157"/>
      <c r="Y143" s="157"/>
      <c r="Z143" s="157"/>
      <c r="AA143" s="157"/>
      <c r="AB143" s="219"/>
      <c r="AD143" s="209">
        <v>1</v>
      </c>
      <c r="AE143" s="111">
        <v>1</v>
      </c>
      <c r="AF143" s="135" t="s">
        <v>153</v>
      </c>
      <c r="AG143" s="135"/>
      <c r="AH143" s="135"/>
      <c r="AI143" s="135"/>
      <c r="AJ143" s="135"/>
      <c r="AK143" s="135"/>
      <c r="AL143" s="136"/>
      <c r="AO143" s="132" t="s">
        <v>175</v>
      </c>
      <c r="AP143" s="111">
        <v>1</v>
      </c>
      <c r="AQ143" s="135" t="s">
        <v>153</v>
      </c>
      <c r="AR143" s="135"/>
      <c r="AS143" s="135"/>
      <c r="AT143" s="135"/>
      <c r="AU143" s="135"/>
      <c r="AV143" s="135"/>
      <c r="AW143" s="136"/>
    </row>
    <row r="144" spans="2:57">
      <c r="J144" s="204">
        <v>2</v>
      </c>
      <c r="K144" s="186"/>
      <c r="L144" s="137" t="s">
        <v>82</v>
      </c>
      <c r="M144" s="137"/>
      <c r="N144" s="137"/>
      <c r="O144" s="137"/>
      <c r="P144" s="137"/>
      <c r="Q144" s="137"/>
      <c r="R144" s="138"/>
      <c r="T144" s="210"/>
      <c r="U144" s="26">
        <v>2</v>
      </c>
      <c r="V144" s="137" t="s">
        <v>81</v>
      </c>
      <c r="W144" s="137"/>
      <c r="X144" s="137"/>
      <c r="Y144" s="137"/>
      <c r="Z144" s="137"/>
      <c r="AA144" s="137"/>
      <c r="AB144" s="138"/>
      <c r="AD144" s="210"/>
      <c r="AE144" s="112">
        <v>2</v>
      </c>
      <c r="AF144" s="137" t="s">
        <v>81</v>
      </c>
      <c r="AG144" s="137"/>
      <c r="AH144" s="137"/>
      <c r="AI144" s="137"/>
      <c r="AJ144" s="137"/>
      <c r="AK144" s="137"/>
      <c r="AL144" s="138"/>
      <c r="AO144" s="133"/>
      <c r="AP144" s="112">
        <v>2</v>
      </c>
      <c r="AQ144" s="137" t="s">
        <v>81</v>
      </c>
      <c r="AR144" s="137"/>
      <c r="AS144" s="137"/>
      <c r="AT144" s="137"/>
      <c r="AU144" s="137"/>
      <c r="AV144" s="137"/>
      <c r="AW144" s="138"/>
    </row>
    <row r="145" spans="1:49">
      <c r="J145" s="204">
        <v>3</v>
      </c>
      <c r="K145" s="186"/>
      <c r="L145" s="137" t="s">
        <v>81</v>
      </c>
      <c r="M145" s="137"/>
      <c r="N145" s="137"/>
      <c r="O145" s="137"/>
      <c r="P145" s="137"/>
      <c r="Q145" s="137"/>
      <c r="R145" s="138"/>
      <c r="T145" s="210">
        <v>2</v>
      </c>
      <c r="U145" s="26">
        <v>1</v>
      </c>
      <c r="V145" s="137" t="s">
        <v>82</v>
      </c>
      <c r="W145" s="137"/>
      <c r="X145" s="137"/>
      <c r="Y145" s="137"/>
      <c r="Z145" s="137"/>
      <c r="AA145" s="137"/>
      <c r="AB145" s="138"/>
      <c r="AD145" s="210"/>
      <c r="AE145" s="112">
        <v>3</v>
      </c>
      <c r="AF145" s="137" t="s">
        <v>82</v>
      </c>
      <c r="AG145" s="137"/>
      <c r="AH145" s="137"/>
      <c r="AI145" s="137"/>
      <c r="AJ145" s="137"/>
      <c r="AK145" s="137"/>
      <c r="AL145" s="138"/>
      <c r="AO145" s="133"/>
      <c r="AP145" s="112">
        <v>3</v>
      </c>
      <c r="AQ145" s="137" t="s">
        <v>82</v>
      </c>
      <c r="AR145" s="137"/>
      <c r="AS145" s="137"/>
      <c r="AT145" s="137"/>
      <c r="AU145" s="137"/>
      <c r="AV145" s="137"/>
      <c r="AW145" s="138"/>
    </row>
    <row r="146" spans="1:49">
      <c r="J146" s="204">
        <v>4</v>
      </c>
      <c r="K146" s="186"/>
      <c r="L146" s="137" t="s">
        <v>84</v>
      </c>
      <c r="M146" s="137"/>
      <c r="N146" s="137"/>
      <c r="O146" s="137"/>
      <c r="P146" s="137"/>
      <c r="Q146" s="137"/>
      <c r="R146" s="138"/>
      <c r="T146" s="211"/>
      <c r="U146" s="26">
        <v>2</v>
      </c>
      <c r="V146" s="205" t="s">
        <v>84</v>
      </c>
      <c r="W146" s="205"/>
      <c r="X146" s="205"/>
      <c r="Y146" s="205"/>
      <c r="Z146" s="205"/>
      <c r="AA146" s="205"/>
      <c r="AB146" s="206"/>
      <c r="AD146" s="210">
        <v>2</v>
      </c>
      <c r="AE146" s="112">
        <v>1</v>
      </c>
      <c r="AF146" s="137" t="s">
        <v>88</v>
      </c>
      <c r="AG146" s="137"/>
      <c r="AH146" s="137"/>
      <c r="AI146" s="137"/>
      <c r="AJ146" s="137"/>
      <c r="AK146" s="137"/>
      <c r="AL146" s="138"/>
      <c r="AO146" s="133"/>
      <c r="AP146" s="112">
        <v>4</v>
      </c>
      <c r="AQ146" s="137" t="s">
        <v>86</v>
      </c>
      <c r="AR146" s="137"/>
      <c r="AS146" s="137"/>
      <c r="AT146" s="137"/>
      <c r="AU146" s="137"/>
      <c r="AV146" s="137"/>
      <c r="AW146" s="138"/>
    </row>
    <row r="147" spans="1:49">
      <c r="J147" s="204">
        <v>5</v>
      </c>
      <c r="K147" s="186"/>
      <c r="L147" s="137" t="s">
        <v>86</v>
      </c>
      <c r="M147" s="137"/>
      <c r="N147" s="137"/>
      <c r="O147" s="137"/>
      <c r="P147" s="137"/>
      <c r="Q147" s="137"/>
      <c r="R147" s="138"/>
      <c r="T147" s="210">
        <v>3</v>
      </c>
      <c r="U147" s="26">
        <v>1</v>
      </c>
      <c r="V147" s="205" t="s">
        <v>332</v>
      </c>
      <c r="W147" s="205"/>
      <c r="X147" s="205"/>
      <c r="Y147" s="205"/>
      <c r="Z147" s="205"/>
      <c r="AA147" s="205"/>
      <c r="AB147" s="206"/>
      <c r="AD147" s="210"/>
      <c r="AE147" s="112">
        <v>2</v>
      </c>
      <c r="AF147" s="137" t="s">
        <v>89</v>
      </c>
      <c r="AG147" s="137"/>
      <c r="AH147" s="137"/>
      <c r="AI147" s="137"/>
      <c r="AJ147" s="137"/>
      <c r="AK147" s="137"/>
      <c r="AL147" s="138"/>
      <c r="AO147" s="133"/>
      <c r="AP147" s="112">
        <v>5</v>
      </c>
      <c r="AQ147" s="137" t="s">
        <v>84</v>
      </c>
      <c r="AR147" s="137"/>
      <c r="AS147" s="137"/>
      <c r="AT147" s="137"/>
      <c r="AU147" s="137"/>
      <c r="AV147" s="137"/>
      <c r="AW147" s="138"/>
    </row>
    <row r="148" spans="1:49" ht="13.5" thickBot="1">
      <c r="J148" s="207">
        <v>6</v>
      </c>
      <c r="K148" s="208"/>
      <c r="L148" s="212" t="s">
        <v>155</v>
      </c>
      <c r="M148" s="212"/>
      <c r="N148" s="212"/>
      <c r="O148" s="212"/>
      <c r="P148" s="212"/>
      <c r="Q148" s="212"/>
      <c r="R148" s="213"/>
      <c r="T148" s="211"/>
      <c r="U148" s="108">
        <v>2</v>
      </c>
      <c r="V148" s="212" t="s">
        <v>333</v>
      </c>
      <c r="W148" s="212"/>
      <c r="X148" s="212"/>
      <c r="Y148" s="212"/>
      <c r="Z148" s="212"/>
      <c r="AA148" s="212"/>
      <c r="AB148" s="213"/>
      <c r="AD148" s="210"/>
      <c r="AE148" s="112">
        <v>3</v>
      </c>
      <c r="AF148" s="137" t="s">
        <v>86</v>
      </c>
      <c r="AG148" s="137"/>
      <c r="AH148" s="137"/>
      <c r="AI148" s="137"/>
      <c r="AJ148" s="137"/>
      <c r="AK148" s="137"/>
      <c r="AL148" s="138"/>
      <c r="AO148" s="133"/>
      <c r="AP148" s="112">
        <v>6</v>
      </c>
      <c r="AQ148" s="137" t="s">
        <v>165</v>
      </c>
      <c r="AR148" s="137"/>
      <c r="AS148" s="137"/>
      <c r="AT148" s="137"/>
      <c r="AU148" s="137"/>
      <c r="AV148" s="137"/>
      <c r="AW148" s="138"/>
    </row>
    <row r="149" spans="1:49">
      <c r="T149" s="109"/>
      <c r="U149" s="109"/>
      <c r="V149" s="110"/>
      <c r="W149" s="110"/>
      <c r="X149" s="110"/>
      <c r="Y149" s="110"/>
      <c r="Z149" s="110"/>
      <c r="AA149" s="110"/>
      <c r="AB149" s="110"/>
      <c r="AD149" s="210">
        <v>3</v>
      </c>
      <c r="AE149" s="112">
        <v>1</v>
      </c>
      <c r="AF149" s="137"/>
      <c r="AG149" s="137"/>
      <c r="AH149" s="137"/>
      <c r="AI149" s="137"/>
      <c r="AJ149" s="137"/>
      <c r="AK149" s="137"/>
      <c r="AL149" s="138"/>
      <c r="AO149" s="133"/>
      <c r="AP149" s="112">
        <v>7</v>
      </c>
      <c r="AQ149" s="137" t="s">
        <v>88</v>
      </c>
      <c r="AR149" s="137"/>
      <c r="AS149" s="137"/>
      <c r="AT149" s="137"/>
      <c r="AU149" s="137"/>
      <c r="AV149" s="137"/>
      <c r="AW149" s="138"/>
    </row>
    <row r="150" spans="1:49">
      <c r="T150" s="14"/>
      <c r="U150" s="14"/>
      <c r="V150" s="2"/>
      <c r="W150" s="2"/>
      <c r="X150" s="2"/>
      <c r="Y150" s="2"/>
      <c r="Z150" s="2"/>
      <c r="AA150" s="2"/>
      <c r="AB150" s="2"/>
      <c r="AD150" s="210"/>
      <c r="AE150" s="112">
        <v>2</v>
      </c>
      <c r="AF150" s="137"/>
      <c r="AG150" s="137"/>
      <c r="AH150" s="137"/>
      <c r="AI150" s="137"/>
      <c r="AJ150" s="137"/>
      <c r="AK150" s="137"/>
      <c r="AL150" s="138"/>
      <c r="AO150" s="133"/>
      <c r="AP150" s="112">
        <v>8</v>
      </c>
      <c r="AQ150" s="137" t="s">
        <v>89</v>
      </c>
      <c r="AR150" s="137"/>
      <c r="AS150" s="137"/>
      <c r="AT150" s="137"/>
      <c r="AU150" s="137"/>
      <c r="AV150" s="137"/>
      <c r="AW150" s="138"/>
    </row>
    <row r="151" spans="1:49">
      <c r="T151" s="14"/>
      <c r="U151" s="14"/>
      <c r="AD151" s="210"/>
      <c r="AE151" s="112">
        <v>3</v>
      </c>
      <c r="AF151" s="137"/>
      <c r="AG151" s="137"/>
      <c r="AH151" s="137"/>
      <c r="AI151" s="137"/>
      <c r="AJ151" s="137"/>
      <c r="AK151" s="137"/>
      <c r="AL151" s="138"/>
      <c r="AO151" s="133"/>
      <c r="AP151" s="112">
        <v>9</v>
      </c>
      <c r="AQ151" s="137" t="s">
        <v>155</v>
      </c>
      <c r="AR151" s="137"/>
      <c r="AS151" s="137"/>
      <c r="AT151" s="137"/>
      <c r="AU151" s="137"/>
      <c r="AV151" s="137"/>
      <c r="AW151" s="138"/>
    </row>
    <row r="152" spans="1:49">
      <c r="AD152" s="210">
        <v>4</v>
      </c>
      <c r="AE152" s="112">
        <v>1</v>
      </c>
      <c r="AF152" s="137"/>
      <c r="AG152" s="137"/>
      <c r="AH152" s="137"/>
      <c r="AI152" s="137"/>
      <c r="AJ152" s="137"/>
      <c r="AK152" s="137"/>
      <c r="AL152" s="138"/>
      <c r="AO152" s="133"/>
      <c r="AP152" s="112">
        <v>10</v>
      </c>
      <c r="AQ152" s="137" t="s">
        <v>92</v>
      </c>
      <c r="AR152" s="137"/>
      <c r="AS152" s="137"/>
      <c r="AT152" s="137"/>
      <c r="AU152" s="137"/>
      <c r="AV152" s="137"/>
      <c r="AW152" s="138"/>
    </row>
    <row r="153" spans="1:49">
      <c r="AD153" s="210"/>
      <c r="AE153" s="112">
        <v>2</v>
      </c>
      <c r="AF153" s="137"/>
      <c r="AG153" s="137"/>
      <c r="AH153" s="137"/>
      <c r="AI153" s="137"/>
      <c r="AJ153" s="137"/>
      <c r="AK153" s="137"/>
      <c r="AL153" s="138"/>
      <c r="AO153" s="133"/>
      <c r="AP153" s="112">
        <v>11</v>
      </c>
      <c r="AQ153" s="139"/>
      <c r="AR153" s="140"/>
      <c r="AS153" s="140"/>
      <c r="AT153" s="140"/>
      <c r="AU153" s="140"/>
      <c r="AV153" s="140"/>
      <c r="AW153" s="141"/>
    </row>
    <row r="154" spans="1:49" ht="13.5" thickBot="1">
      <c r="AD154" s="216"/>
      <c r="AE154" s="113">
        <v>3</v>
      </c>
      <c r="AF154" s="212"/>
      <c r="AG154" s="212"/>
      <c r="AH154" s="212"/>
      <c r="AI154" s="212"/>
      <c r="AJ154" s="212"/>
      <c r="AK154" s="212"/>
      <c r="AL154" s="213"/>
      <c r="AO154" s="133"/>
      <c r="AP154" s="112">
        <v>12</v>
      </c>
      <c r="AQ154" s="139"/>
      <c r="AR154" s="140"/>
      <c r="AS154" s="140"/>
      <c r="AT154" s="140"/>
      <c r="AU154" s="140"/>
      <c r="AV154" s="140"/>
      <c r="AW154" s="141"/>
    </row>
    <row r="155" spans="1:49" ht="13.5" thickBot="1">
      <c r="AD155" s="14"/>
      <c r="AE155" s="23"/>
      <c r="AF155" s="15"/>
      <c r="AG155" s="15"/>
      <c r="AH155" s="15"/>
      <c r="AI155" s="15"/>
      <c r="AJ155" s="15"/>
      <c r="AK155" s="15"/>
      <c r="AL155" s="15"/>
      <c r="AO155" s="134"/>
      <c r="AP155" s="113">
        <v>13</v>
      </c>
      <c r="AQ155" s="142"/>
      <c r="AR155" s="143"/>
      <c r="AS155" s="143"/>
      <c r="AT155" s="143"/>
      <c r="AU155" s="143"/>
      <c r="AV155" s="143"/>
      <c r="AW155" s="144"/>
    </row>
    <row r="156" spans="1:49" ht="19">
      <c r="B156" s="43"/>
      <c r="AD156" s="14"/>
      <c r="AE156" s="23"/>
      <c r="AF156" s="15"/>
      <c r="AG156" s="15"/>
      <c r="AH156" s="15"/>
      <c r="AI156" s="15"/>
      <c r="AJ156" s="15"/>
      <c r="AK156" s="15"/>
      <c r="AL156" s="15"/>
    </row>
    <row r="157" spans="1:49" ht="19">
      <c r="A157" s="8" t="s">
        <v>206</v>
      </c>
      <c r="B157" s="10"/>
    </row>
    <row r="158" spans="1:49">
      <c r="B158" s="9" t="s">
        <v>132</v>
      </c>
      <c r="C158" t="s">
        <v>296</v>
      </c>
      <c r="AD158" s="14"/>
      <c r="AE158" s="23"/>
      <c r="AF158" s="15"/>
      <c r="AG158" s="15"/>
      <c r="AH158" s="15"/>
      <c r="AI158" s="15"/>
      <c r="AJ158" s="15"/>
      <c r="AK158" s="15"/>
      <c r="AL158" s="15"/>
    </row>
    <row r="159" spans="1:49">
      <c r="B159" s="9" t="s">
        <v>132</v>
      </c>
      <c r="C159" t="s">
        <v>231</v>
      </c>
      <c r="AD159" s="14"/>
      <c r="AE159" s="23"/>
      <c r="AF159" s="15"/>
      <c r="AG159" s="15"/>
      <c r="AH159" s="15"/>
      <c r="AI159" s="15"/>
      <c r="AJ159" s="15"/>
      <c r="AK159" s="15"/>
      <c r="AL159" s="15"/>
    </row>
    <row r="160" spans="1:49">
      <c r="B160" s="9"/>
      <c r="C160" t="s">
        <v>232</v>
      </c>
      <c r="AD160" s="14"/>
      <c r="AE160" s="23"/>
      <c r="AF160" s="15"/>
      <c r="AG160" s="15"/>
      <c r="AH160" s="15"/>
      <c r="AI160" s="15"/>
      <c r="AJ160" s="15"/>
      <c r="AK160" s="15"/>
      <c r="AL160" s="15"/>
    </row>
    <row r="161" spans="2:49">
      <c r="B161" s="9" t="s">
        <v>39</v>
      </c>
      <c r="C161" t="s">
        <v>338</v>
      </c>
      <c r="AD161" s="14"/>
      <c r="AE161" s="23"/>
      <c r="AF161" s="15"/>
      <c r="AG161" s="15"/>
      <c r="AH161" s="15"/>
      <c r="AI161" s="15"/>
      <c r="AJ161" s="15"/>
      <c r="AK161" s="15"/>
      <c r="AL161" s="15"/>
    </row>
    <row r="162" spans="2:49" ht="18.5">
      <c r="B162" s="9"/>
      <c r="C162" s="176" t="s">
        <v>208</v>
      </c>
      <c r="D162" s="177"/>
      <c r="E162" s="177"/>
      <c r="F162" s="178"/>
      <c r="G162" s="179"/>
      <c r="H162" s="180"/>
      <c r="I162" s="180"/>
      <c r="J162" s="181"/>
      <c r="AD162" s="14"/>
      <c r="AE162" s="23"/>
      <c r="AF162" s="15"/>
      <c r="AG162" s="15"/>
      <c r="AH162" s="15"/>
      <c r="AI162" s="15"/>
      <c r="AJ162" s="15"/>
      <c r="AK162" s="15"/>
      <c r="AL162" s="15"/>
    </row>
    <row r="163" spans="2:49">
      <c r="B163" s="9"/>
      <c r="AD163" s="14"/>
      <c r="AE163" s="23"/>
      <c r="AF163" s="15"/>
      <c r="AG163" s="15"/>
      <c r="AH163" s="15"/>
      <c r="AI163" s="15"/>
      <c r="AJ163" s="15"/>
      <c r="AK163" s="15"/>
      <c r="AL163" s="15"/>
    </row>
    <row r="164" spans="2:49">
      <c r="B164" s="9" t="s">
        <v>39</v>
      </c>
      <c r="C164" t="s">
        <v>297</v>
      </c>
      <c r="AD164" s="14"/>
      <c r="AE164" s="23"/>
      <c r="AF164" s="15"/>
      <c r="AG164" s="15"/>
      <c r="AH164" s="15"/>
      <c r="AI164" s="15"/>
      <c r="AJ164" s="15"/>
      <c r="AK164" s="15"/>
      <c r="AL164" s="15"/>
    </row>
    <row r="165" spans="2:49">
      <c r="B165" s="9"/>
      <c r="C165" t="s">
        <v>347</v>
      </c>
      <c r="AD165" s="14"/>
      <c r="AE165" s="23"/>
      <c r="AF165" s="15"/>
      <c r="AG165" s="15"/>
      <c r="AH165" s="15"/>
      <c r="AI165" s="15"/>
      <c r="AJ165" s="15"/>
      <c r="AK165" s="15"/>
      <c r="AL165" s="15"/>
    </row>
    <row r="166" spans="2:49">
      <c r="B166" s="9" t="s">
        <v>39</v>
      </c>
      <c r="C166" t="s">
        <v>265</v>
      </c>
      <c r="AD166" s="14"/>
      <c r="AE166" s="23"/>
      <c r="AF166" s="15"/>
      <c r="AG166" s="15"/>
      <c r="AH166" s="15"/>
      <c r="AI166" s="15"/>
      <c r="AJ166" s="15"/>
      <c r="AK166" s="15"/>
      <c r="AL166" s="15"/>
    </row>
    <row r="167" spans="2:49">
      <c r="B167" s="9" t="s">
        <v>39</v>
      </c>
      <c r="C167" t="s">
        <v>233</v>
      </c>
      <c r="AD167" s="14"/>
      <c r="AE167" s="23"/>
      <c r="AF167" s="15"/>
      <c r="AG167" s="15"/>
      <c r="AH167" s="15"/>
      <c r="AI167" s="15"/>
      <c r="AJ167" s="15"/>
      <c r="AK167" s="15"/>
      <c r="AL167" s="15"/>
    </row>
    <row r="168" spans="2:49">
      <c r="B168" s="9"/>
      <c r="AD168" s="14"/>
      <c r="AE168" s="23"/>
      <c r="AF168" s="15"/>
      <c r="AG168" s="15"/>
      <c r="AH168" s="15"/>
      <c r="AI168" s="15"/>
      <c r="AJ168" s="15"/>
      <c r="AK168" s="15"/>
      <c r="AL168" s="15"/>
    </row>
    <row r="169" spans="2:49">
      <c r="B169" s="9"/>
      <c r="C169" s="58" t="s">
        <v>179</v>
      </c>
      <c r="K169" s="215" t="s">
        <v>178</v>
      </c>
      <c r="L169" s="215"/>
      <c r="M169" s="215"/>
      <c r="N169" s="215"/>
      <c r="O169" s="215"/>
      <c r="P169" s="215"/>
      <c r="Q169" s="215"/>
      <c r="R169" s="215"/>
      <c r="S169" s="215"/>
      <c r="T169" s="215"/>
      <c r="U169" s="215"/>
      <c r="V169" s="215"/>
      <c r="W169" s="215"/>
      <c r="X169" s="215"/>
      <c r="Y169" s="215"/>
      <c r="Z169" s="215"/>
      <c r="AD169" s="14"/>
      <c r="AE169" s="23"/>
      <c r="AF169" s="15"/>
      <c r="AG169" s="15"/>
      <c r="AH169" s="15"/>
      <c r="AI169" s="15"/>
      <c r="AJ169" s="15"/>
    </row>
    <row r="170" spans="2:49">
      <c r="B170" s="9"/>
      <c r="C170" s="24"/>
      <c r="D170" s="24"/>
      <c r="E170" s="24"/>
      <c r="AD170" s="14"/>
      <c r="AE170" s="23"/>
      <c r="AF170" s="15"/>
      <c r="AG170" s="15"/>
      <c r="AH170" s="15"/>
      <c r="AI170" s="15"/>
      <c r="AJ170" s="15"/>
      <c r="AK170" s="15"/>
      <c r="AL170" s="15"/>
    </row>
    <row r="171" spans="2:49">
      <c r="B171" s="9"/>
      <c r="C171" s="58" t="s">
        <v>179</v>
      </c>
      <c r="K171" s="214" t="s">
        <v>253</v>
      </c>
      <c r="L171" s="214"/>
      <c r="M171" s="214"/>
      <c r="N171" s="214"/>
      <c r="O171" s="214"/>
      <c r="P171" s="214"/>
      <c r="Q171" s="214"/>
      <c r="R171" s="214"/>
      <c r="S171" s="214"/>
      <c r="T171" s="214"/>
      <c r="U171" s="214"/>
      <c r="V171" s="214"/>
      <c r="W171" s="214"/>
      <c r="X171" s="214"/>
      <c r="Y171" s="214"/>
      <c r="Z171" s="214"/>
      <c r="AD171" s="14"/>
      <c r="AE171" s="23"/>
      <c r="AF171" s="15"/>
      <c r="AG171" s="15"/>
      <c r="AH171" s="15"/>
      <c r="AI171" s="15"/>
      <c r="AJ171" s="15"/>
      <c r="AK171" s="15"/>
      <c r="AL171" s="15"/>
    </row>
    <row r="172" spans="2:49">
      <c r="B172" s="9"/>
      <c r="C172" s="58"/>
      <c r="K172" s="74"/>
      <c r="L172" s="74"/>
      <c r="M172" s="74"/>
      <c r="N172" s="74"/>
      <c r="O172" s="74"/>
      <c r="P172" s="74"/>
      <c r="Q172" s="74"/>
      <c r="R172" s="74"/>
      <c r="S172" s="74"/>
      <c r="T172" s="74"/>
      <c r="U172" s="74"/>
      <c r="V172" s="74"/>
      <c r="W172" s="74"/>
      <c r="X172" s="74"/>
      <c r="Y172" s="74"/>
      <c r="Z172" s="74"/>
      <c r="AD172" s="14"/>
      <c r="AE172" s="23"/>
      <c r="AF172" s="15"/>
      <c r="AG172" s="15"/>
      <c r="AH172" s="15"/>
      <c r="AI172" s="15"/>
      <c r="AJ172" s="15"/>
      <c r="AK172" s="15"/>
      <c r="AL172" s="15"/>
    </row>
    <row r="173" spans="2:49">
      <c r="AD173" s="14"/>
      <c r="AE173" s="23"/>
      <c r="AF173" s="15"/>
      <c r="AG173" s="15"/>
      <c r="AH173" s="15"/>
      <c r="AI173" s="15"/>
      <c r="AJ173" s="15"/>
      <c r="AK173" s="15"/>
      <c r="AL173" s="15"/>
      <c r="AW173" t="s">
        <v>94</v>
      </c>
    </row>
    <row r="174" spans="2:49">
      <c r="AD174" s="14"/>
      <c r="AE174" s="23"/>
      <c r="AF174" s="15"/>
      <c r="AG174" s="15"/>
      <c r="AH174" s="15"/>
      <c r="AI174" s="15"/>
      <c r="AJ174" s="15"/>
      <c r="AK174" s="15"/>
      <c r="AL174" s="15"/>
    </row>
    <row r="175" spans="2:49">
      <c r="AD175" s="14"/>
      <c r="AE175" s="23"/>
      <c r="AF175" s="15"/>
      <c r="AG175" s="15"/>
      <c r="AH175" s="15"/>
      <c r="AI175" s="15"/>
      <c r="AJ175" s="15"/>
      <c r="AK175" s="15"/>
      <c r="AL175" s="15"/>
    </row>
    <row r="176" spans="2:49">
      <c r="AD176" s="14"/>
      <c r="AE176" s="23"/>
      <c r="AF176" s="15"/>
      <c r="AG176" s="15"/>
      <c r="AH176" s="15"/>
      <c r="AI176" s="15"/>
      <c r="AJ176" s="15"/>
      <c r="AK176" s="15"/>
      <c r="AL176" s="15"/>
    </row>
  </sheetData>
  <sheetProtection sheet="1" objects="1" scenarios="1"/>
  <sortState xmlns:xlrd2="http://schemas.microsoft.com/office/spreadsheetml/2017/richdata2" ref="BD128:BE137">
    <sortCondition ref="BD128:BD137"/>
  </sortState>
  <mergeCells count="304">
    <mergeCell ref="AF150:AL150"/>
    <mergeCell ref="AF151:AL151"/>
    <mergeCell ref="L145:R145"/>
    <mergeCell ref="V145:AB145"/>
    <mergeCell ref="AF145:AL145"/>
    <mergeCell ref="AD143:AD145"/>
    <mergeCell ref="AD146:AD148"/>
    <mergeCell ref="AD149:AD151"/>
    <mergeCell ref="K171:Z171"/>
    <mergeCell ref="AF152:AL152"/>
    <mergeCell ref="AF153:AL153"/>
    <mergeCell ref="AF154:AL154"/>
    <mergeCell ref="K169:Z169"/>
    <mergeCell ref="AD152:AD154"/>
    <mergeCell ref="J143:K143"/>
    <mergeCell ref="L143:R143"/>
    <mergeCell ref="V143:AB143"/>
    <mergeCell ref="AF143:AL143"/>
    <mergeCell ref="J144:K144"/>
    <mergeCell ref="J146:K146"/>
    <mergeCell ref="L146:R146"/>
    <mergeCell ref="V146:AB146"/>
    <mergeCell ref="AF146:AL146"/>
    <mergeCell ref="L144:R144"/>
    <mergeCell ref="J147:K147"/>
    <mergeCell ref="L147:R147"/>
    <mergeCell ref="V147:AB147"/>
    <mergeCell ref="AF147:AL147"/>
    <mergeCell ref="J148:K148"/>
    <mergeCell ref="AF149:AL149"/>
    <mergeCell ref="V139:W139"/>
    <mergeCell ref="X139:Y139"/>
    <mergeCell ref="AF139:AG139"/>
    <mergeCell ref="AH139:AI139"/>
    <mergeCell ref="T143:T144"/>
    <mergeCell ref="T145:T146"/>
    <mergeCell ref="T147:T148"/>
    <mergeCell ref="AF148:AL148"/>
    <mergeCell ref="J142:R142"/>
    <mergeCell ref="T142:AB142"/>
    <mergeCell ref="AD142:AL142"/>
    <mergeCell ref="V144:AB144"/>
    <mergeCell ref="AF144:AL144"/>
    <mergeCell ref="J145:K145"/>
    <mergeCell ref="L148:R148"/>
    <mergeCell ref="V148:AB148"/>
    <mergeCell ref="B138:H138"/>
    <mergeCell ref="M138:N138"/>
    <mergeCell ref="V138:W138"/>
    <mergeCell ref="X138:Y138"/>
    <mergeCell ref="AF138:AG138"/>
    <mergeCell ref="AH138:AI138"/>
    <mergeCell ref="V137:W137"/>
    <mergeCell ref="X137:Y137"/>
    <mergeCell ref="AF137:AG137"/>
    <mergeCell ref="AH137:AI137"/>
    <mergeCell ref="B136:H136"/>
    <mergeCell ref="M136:N136"/>
    <mergeCell ref="V136:W136"/>
    <mergeCell ref="X136:Y136"/>
    <mergeCell ref="AF136:AG136"/>
    <mergeCell ref="AH136:AI136"/>
    <mergeCell ref="V135:W135"/>
    <mergeCell ref="X135:Y135"/>
    <mergeCell ref="AF135:AG135"/>
    <mergeCell ref="AH135:AI135"/>
    <mergeCell ref="B134:H134"/>
    <mergeCell ref="M134:N134"/>
    <mergeCell ref="V134:W134"/>
    <mergeCell ref="X134:Y134"/>
    <mergeCell ref="AF134:AG134"/>
    <mergeCell ref="AH134:AI134"/>
    <mergeCell ref="V133:W133"/>
    <mergeCell ref="X133:Y133"/>
    <mergeCell ref="AF133:AG133"/>
    <mergeCell ref="AH133:AI133"/>
    <mergeCell ref="B132:H132"/>
    <mergeCell ref="M132:N132"/>
    <mergeCell ref="V132:W132"/>
    <mergeCell ref="X132:Y132"/>
    <mergeCell ref="AF132:AG132"/>
    <mergeCell ref="AH132:AI132"/>
    <mergeCell ref="X131:Y131"/>
    <mergeCell ref="AF131:AG131"/>
    <mergeCell ref="AH131:AI131"/>
    <mergeCell ref="B130:H130"/>
    <mergeCell ref="M130:N130"/>
    <mergeCell ref="V130:W130"/>
    <mergeCell ref="X130:Y130"/>
    <mergeCell ref="AF130:AG130"/>
    <mergeCell ref="AH130:AI130"/>
    <mergeCell ref="V131:W131"/>
    <mergeCell ref="AH127:AI127"/>
    <mergeCell ref="V126:Y126"/>
    <mergeCell ref="AF126:AI126"/>
    <mergeCell ref="B129:H129"/>
    <mergeCell ref="M129:N129"/>
    <mergeCell ref="V129:W129"/>
    <mergeCell ref="X129:Y129"/>
    <mergeCell ref="AF129:AG129"/>
    <mergeCell ref="AH129:AI129"/>
    <mergeCell ref="B128:H128"/>
    <mergeCell ref="M128:N128"/>
    <mergeCell ref="V128:W128"/>
    <mergeCell ref="X128:Y128"/>
    <mergeCell ref="AF128:AG128"/>
    <mergeCell ref="AH128:AI128"/>
    <mergeCell ref="V127:W127"/>
    <mergeCell ref="X127:Y127"/>
    <mergeCell ref="Z113:AA113"/>
    <mergeCell ref="AB113:AC113"/>
    <mergeCell ref="AD112:AE112"/>
    <mergeCell ref="W112:Y112"/>
    <mergeCell ref="Z112:AA112"/>
    <mergeCell ref="AB112:AC112"/>
    <mergeCell ref="C113:D113"/>
    <mergeCell ref="E113:K113"/>
    <mergeCell ref="C112:D112"/>
    <mergeCell ref="E112:K112"/>
    <mergeCell ref="L112:T112"/>
    <mergeCell ref="U113:V113"/>
    <mergeCell ref="U112:V112"/>
    <mergeCell ref="L113:T113"/>
    <mergeCell ref="AD113:AE113"/>
    <mergeCell ref="W113:Y113"/>
    <mergeCell ref="Z111:AA111"/>
    <mergeCell ref="AB111:AC111"/>
    <mergeCell ref="AD110:AE110"/>
    <mergeCell ref="W110:Y110"/>
    <mergeCell ref="Z110:AA110"/>
    <mergeCell ref="AB110:AC110"/>
    <mergeCell ref="C109:D109"/>
    <mergeCell ref="E109:K109"/>
    <mergeCell ref="AB109:AC109"/>
    <mergeCell ref="U110:V110"/>
    <mergeCell ref="U111:V111"/>
    <mergeCell ref="AD108:AE108"/>
    <mergeCell ref="W108:Y108"/>
    <mergeCell ref="Z108:AA108"/>
    <mergeCell ref="AB108:AC108"/>
    <mergeCell ref="L108:T108"/>
    <mergeCell ref="AD109:AE109"/>
    <mergeCell ref="W109:Y109"/>
    <mergeCell ref="Z109:AA109"/>
    <mergeCell ref="C107:D107"/>
    <mergeCell ref="E107:K107"/>
    <mergeCell ref="C108:D108"/>
    <mergeCell ref="E108:K108"/>
    <mergeCell ref="L109:T109"/>
    <mergeCell ref="U108:V108"/>
    <mergeCell ref="U109:V109"/>
    <mergeCell ref="C106:D106"/>
    <mergeCell ref="E106:K106"/>
    <mergeCell ref="L105:T105"/>
    <mergeCell ref="AD105:AE105"/>
    <mergeCell ref="W105:Y105"/>
    <mergeCell ref="Z105:AA105"/>
    <mergeCell ref="L107:T107"/>
    <mergeCell ref="AD107:AE107"/>
    <mergeCell ref="W107:Y107"/>
    <mergeCell ref="Z107:AA107"/>
    <mergeCell ref="AB105:AC105"/>
    <mergeCell ref="AB107:AC107"/>
    <mergeCell ref="AD106:AE106"/>
    <mergeCell ref="W106:Y106"/>
    <mergeCell ref="Z106:AA106"/>
    <mergeCell ref="AB106:AC106"/>
    <mergeCell ref="L106:T106"/>
    <mergeCell ref="U105:V105"/>
    <mergeCell ref="U106:V106"/>
    <mergeCell ref="U107:V107"/>
    <mergeCell ref="AD104:AE104"/>
    <mergeCell ref="W104:Y104"/>
    <mergeCell ref="Z104:AA104"/>
    <mergeCell ref="AB104:AC104"/>
    <mergeCell ref="L104:T104"/>
    <mergeCell ref="C105:D105"/>
    <mergeCell ref="E105:K105"/>
    <mergeCell ref="C104:D104"/>
    <mergeCell ref="E104:K104"/>
    <mergeCell ref="U104:V104"/>
    <mergeCell ref="AD103:AE103"/>
    <mergeCell ref="W103:Y103"/>
    <mergeCell ref="Z103:AA103"/>
    <mergeCell ref="AB103:AC103"/>
    <mergeCell ref="AD102:AE102"/>
    <mergeCell ref="W102:Y102"/>
    <mergeCell ref="Z102:AA102"/>
    <mergeCell ref="AB102:AC102"/>
    <mergeCell ref="E103:K103"/>
    <mergeCell ref="U102:V102"/>
    <mergeCell ref="U103:V103"/>
    <mergeCell ref="A1:BC1"/>
    <mergeCell ref="B2:AY2"/>
    <mergeCell ref="B3:AY3"/>
    <mergeCell ref="C68:G68"/>
    <mergeCell ref="H68:Y68"/>
    <mergeCell ref="C69:G69"/>
    <mergeCell ref="H69:Y69"/>
    <mergeCell ref="C81:G81"/>
    <mergeCell ref="H81:Y81"/>
    <mergeCell ref="C79:G79"/>
    <mergeCell ref="H79:Y79"/>
    <mergeCell ref="C80:G80"/>
    <mergeCell ref="H80:Y80"/>
    <mergeCell ref="C162:F162"/>
    <mergeCell ref="G162:J162"/>
    <mergeCell ref="C111:D111"/>
    <mergeCell ref="E111:K111"/>
    <mergeCell ref="C110:D110"/>
    <mergeCell ref="E110:K110"/>
    <mergeCell ref="L111:T111"/>
    <mergeCell ref="L110:T110"/>
    <mergeCell ref="B125:H127"/>
    <mergeCell ref="M126:N126"/>
    <mergeCell ref="M127:N127"/>
    <mergeCell ref="B131:H131"/>
    <mergeCell ref="M131:N131"/>
    <mergeCell ref="B133:H133"/>
    <mergeCell ref="M133:N133"/>
    <mergeCell ref="B135:H135"/>
    <mergeCell ref="M135:N135"/>
    <mergeCell ref="B137:H137"/>
    <mergeCell ref="M137:N137"/>
    <mergeCell ref="B139:H139"/>
    <mergeCell ref="M139:N139"/>
    <mergeCell ref="J124:AV124"/>
    <mergeCell ref="AD111:AE111"/>
    <mergeCell ref="W111:Y111"/>
    <mergeCell ref="AD99:AE101"/>
    <mergeCell ref="C70:G70"/>
    <mergeCell ref="H70:Y70"/>
    <mergeCell ref="C77:G77"/>
    <mergeCell ref="H77:Y77"/>
    <mergeCell ref="C78:G78"/>
    <mergeCell ref="H78:Y78"/>
    <mergeCell ref="C82:G82"/>
    <mergeCell ref="H82:Y82"/>
    <mergeCell ref="C83:G83"/>
    <mergeCell ref="H83:Y83"/>
    <mergeCell ref="W100:Y101"/>
    <mergeCell ref="Z100:AA101"/>
    <mergeCell ref="AB100:AC101"/>
    <mergeCell ref="C99:D101"/>
    <mergeCell ref="E99:K101"/>
    <mergeCell ref="L99:T101"/>
    <mergeCell ref="C87:G87"/>
    <mergeCell ref="H87:Y87"/>
    <mergeCell ref="U99:V101"/>
    <mergeCell ref="C102:D102"/>
    <mergeCell ref="E102:K102"/>
    <mergeCell ref="H84:Y84"/>
    <mergeCell ref="C85:G85"/>
    <mergeCell ref="H85:Y85"/>
    <mergeCell ref="C86:G86"/>
    <mergeCell ref="H86:Y86"/>
    <mergeCell ref="L103:T103"/>
    <mergeCell ref="L102:T102"/>
    <mergeCell ref="C84:G84"/>
    <mergeCell ref="W99:AC99"/>
    <mergeCell ref="C103:D103"/>
    <mergeCell ref="AQ126:AT126"/>
    <mergeCell ref="AQ127:AR127"/>
    <mergeCell ref="AS127:AT127"/>
    <mergeCell ref="AQ128:AR128"/>
    <mergeCell ref="AS128:AT128"/>
    <mergeCell ref="AQ129:AR129"/>
    <mergeCell ref="AS129:AT129"/>
    <mergeCell ref="AQ130:AR130"/>
    <mergeCell ref="AS130:AT130"/>
    <mergeCell ref="AF127:AG127"/>
    <mergeCell ref="AQ136:AR136"/>
    <mergeCell ref="AS136:AT136"/>
    <mergeCell ref="AQ137:AR137"/>
    <mergeCell ref="AS137:AT137"/>
    <mergeCell ref="AQ138:AR138"/>
    <mergeCell ref="AS138:AT138"/>
    <mergeCell ref="AQ139:AR139"/>
    <mergeCell ref="AS139:AT139"/>
    <mergeCell ref="AQ131:AR131"/>
    <mergeCell ref="AS131:AT131"/>
    <mergeCell ref="AQ132:AR132"/>
    <mergeCell ref="AS132:AT132"/>
    <mergeCell ref="AQ133:AR133"/>
    <mergeCell ref="AS133:AT133"/>
    <mergeCell ref="AQ134:AR134"/>
    <mergeCell ref="AS134:AT134"/>
    <mergeCell ref="AQ135:AR135"/>
    <mergeCell ref="AS135:AT135"/>
    <mergeCell ref="AO142:AW142"/>
    <mergeCell ref="AO143:AO155"/>
    <mergeCell ref="AQ143:AW143"/>
    <mergeCell ref="AQ144:AW144"/>
    <mergeCell ref="AQ145:AW145"/>
    <mergeCell ref="AQ146:AW146"/>
    <mergeCell ref="AQ147:AW147"/>
    <mergeCell ref="AQ148:AW148"/>
    <mergeCell ref="AQ149:AW149"/>
    <mergeCell ref="AQ150:AW150"/>
    <mergeCell ref="AQ151:AW151"/>
    <mergeCell ref="AQ152:AW152"/>
    <mergeCell ref="AQ153:AW153"/>
    <mergeCell ref="AQ154:AW154"/>
    <mergeCell ref="AQ155:AW155"/>
  </mergeCells>
  <phoneticPr fontId="3"/>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X62"/>
  <sheetViews>
    <sheetView zoomScale="80" zoomScaleNormal="80" zoomScaleSheetLayoutView="100" workbookViewId="0">
      <selection activeCell="AL22" sqref="AL22:AM22"/>
    </sheetView>
  </sheetViews>
  <sheetFormatPr defaultColWidth="13" defaultRowHeight="13"/>
  <cols>
    <col min="1" max="29" width="2.36328125" customWidth="1"/>
    <col min="30" max="31" width="3.81640625" hidden="1" customWidth="1"/>
    <col min="32" max="33" width="3.81640625" customWidth="1"/>
    <col min="34" max="35" width="3.81640625" hidden="1" customWidth="1"/>
    <col min="36" max="39" width="3.81640625" customWidth="1"/>
    <col min="40" max="41" width="3.81640625" hidden="1" customWidth="1"/>
    <col min="42" max="45" width="3.81640625" customWidth="1"/>
    <col min="46" max="47" width="3.81640625" hidden="1" customWidth="1"/>
    <col min="48" max="59" width="3.81640625" customWidth="1"/>
    <col min="60" max="66" width="2.36328125" customWidth="1"/>
    <col min="67" max="74" width="3.1796875" customWidth="1"/>
    <col min="75" max="89" width="2.36328125" customWidth="1"/>
  </cols>
  <sheetData>
    <row r="1" spans="1:76" ht="19">
      <c r="A1" s="3" t="s">
        <v>281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7"/>
      <c r="BP1" s="7"/>
      <c r="BQ1" s="7"/>
      <c r="BR1" s="7"/>
      <c r="BS1" s="7"/>
      <c r="BT1" s="7"/>
      <c r="BU1" s="7"/>
      <c r="BV1" s="7"/>
      <c r="BW1" s="4"/>
      <c r="BX1" s="4"/>
    </row>
    <row r="2" spans="1:76">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31"/>
      <c r="AU2" s="31"/>
      <c r="AV2" s="31"/>
      <c r="AW2" s="31"/>
      <c r="AX2" s="31"/>
      <c r="AY2" s="31"/>
      <c r="AZ2" s="31"/>
      <c r="BA2" s="31"/>
      <c r="BB2" s="31"/>
      <c r="BC2" s="31"/>
      <c r="BD2" s="31"/>
      <c r="BE2" s="31"/>
      <c r="BF2" s="31"/>
      <c r="BG2" s="31"/>
      <c r="BH2" s="4"/>
      <c r="BI2" s="4"/>
      <c r="BJ2" s="4"/>
      <c r="BK2" s="4"/>
      <c r="BL2" s="4"/>
      <c r="BM2" s="4"/>
      <c r="BN2" s="4"/>
      <c r="BO2" s="4"/>
      <c r="BP2" s="4"/>
      <c r="BQ2" s="4"/>
      <c r="BR2" s="4"/>
      <c r="BS2" s="4"/>
      <c r="BT2" s="4"/>
      <c r="BU2" s="4"/>
      <c r="BV2" s="4"/>
      <c r="BW2" s="4"/>
      <c r="BX2" s="4"/>
    </row>
    <row r="3" spans="1:76">
      <c r="A3" s="296" t="s">
        <v>9</v>
      </c>
      <c r="B3" s="296"/>
      <c r="C3" s="296"/>
      <c r="D3" s="296"/>
      <c r="E3" s="296"/>
      <c r="F3" s="297"/>
      <c r="G3" s="308" t="s">
        <v>344</v>
      </c>
      <c r="H3" s="309"/>
      <c r="I3" s="309"/>
      <c r="J3" s="309"/>
      <c r="K3" s="309"/>
      <c r="L3" s="309"/>
      <c r="M3" s="309"/>
      <c r="N3" s="309"/>
      <c r="O3" s="309"/>
      <c r="P3" s="309"/>
      <c r="Q3" s="309"/>
      <c r="R3" s="309"/>
      <c r="S3" s="309"/>
      <c r="T3" s="309"/>
      <c r="U3" s="309"/>
      <c r="V3" s="309"/>
      <c r="W3" s="309"/>
      <c r="X3" s="309"/>
      <c r="Y3" s="4"/>
      <c r="Z3" s="4"/>
      <c r="AA3" s="4"/>
      <c r="AB3" s="4" t="s">
        <v>1</v>
      </c>
      <c r="AC3" s="4"/>
      <c r="AF3" s="4"/>
      <c r="AG3" s="4"/>
      <c r="AH3" s="4"/>
      <c r="AI3" s="4"/>
      <c r="AJ3" s="4"/>
      <c r="AK3" s="4"/>
      <c r="AL3" s="4"/>
      <c r="AM3" s="4"/>
      <c r="AN3" s="4"/>
      <c r="AO3" s="4"/>
      <c r="AP3" s="4"/>
      <c r="AQ3" s="4"/>
      <c r="AR3" s="4"/>
      <c r="AS3" s="4"/>
      <c r="AT3" s="31"/>
      <c r="AU3" s="31"/>
      <c r="AV3" s="31"/>
      <c r="AW3" s="31"/>
      <c r="AX3" s="31"/>
      <c r="AY3" s="31"/>
      <c r="AZ3" s="31"/>
      <c r="BA3" s="31"/>
      <c r="BB3" s="31"/>
      <c r="BC3" s="31"/>
      <c r="BD3" s="31"/>
      <c r="BE3" s="31"/>
      <c r="BF3" s="31"/>
      <c r="BG3" s="31"/>
      <c r="BH3" s="4"/>
      <c r="BI3" s="4"/>
      <c r="BJ3" s="4"/>
      <c r="BK3" s="4"/>
      <c r="BL3" s="4"/>
      <c r="BM3" s="4"/>
      <c r="BN3" s="4"/>
      <c r="BO3" s="4"/>
      <c r="BP3" s="4"/>
      <c r="BQ3" s="4"/>
      <c r="BR3" s="4"/>
      <c r="BS3" s="4"/>
      <c r="BT3" s="4"/>
      <c r="BU3" s="4"/>
      <c r="BV3" s="4"/>
      <c r="BW3" s="4"/>
      <c r="BX3" s="4"/>
    </row>
    <row r="4" spans="1:76">
      <c r="A4" s="296" t="s">
        <v>10</v>
      </c>
      <c r="B4" s="296"/>
      <c r="C4" s="296"/>
      <c r="D4" s="296"/>
      <c r="E4" s="296"/>
      <c r="F4" s="297"/>
      <c r="G4" s="310" t="s">
        <v>348</v>
      </c>
      <c r="H4" s="292"/>
      <c r="I4" s="292"/>
      <c r="J4" s="292"/>
      <c r="K4" s="292"/>
      <c r="L4" s="292"/>
      <c r="M4" s="292"/>
      <c r="N4" s="292"/>
      <c r="O4" s="292"/>
      <c r="P4" s="292"/>
      <c r="Q4" s="292"/>
      <c r="R4" s="292"/>
      <c r="S4" s="292"/>
      <c r="T4" s="292"/>
      <c r="U4" s="292"/>
      <c r="V4" s="292"/>
      <c r="W4" s="292"/>
      <c r="X4" s="292"/>
      <c r="Y4" s="4"/>
      <c r="Z4" s="4"/>
      <c r="AA4" s="4"/>
      <c r="AB4" s="4" t="s">
        <v>2</v>
      </c>
      <c r="AC4" s="4" t="s">
        <v>160</v>
      </c>
      <c r="AF4" s="4"/>
      <c r="AG4" s="4"/>
      <c r="AH4" s="4"/>
      <c r="AI4" s="4"/>
      <c r="AJ4" s="4"/>
      <c r="AK4" s="4"/>
      <c r="AL4" s="4"/>
      <c r="AM4" s="4"/>
      <c r="AN4" s="4"/>
      <c r="AO4" s="4"/>
      <c r="AP4" s="4"/>
      <c r="AQ4" s="4"/>
      <c r="AR4" s="4"/>
      <c r="AS4" s="4"/>
      <c r="AT4" s="31"/>
      <c r="AU4" s="31"/>
      <c r="AV4" s="31"/>
      <c r="AW4" s="31"/>
      <c r="AX4" s="31"/>
      <c r="AY4" s="31"/>
      <c r="AZ4" s="31"/>
      <c r="BA4" s="31"/>
      <c r="BB4" s="31"/>
      <c r="BC4" s="31"/>
      <c r="BD4" s="31"/>
      <c r="BE4" s="31"/>
      <c r="BF4" s="31"/>
      <c r="BG4" s="31"/>
      <c r="BH4" s="4"/>
      <c r="BI4" s="4"/>
      <c r="BJ4" s="4"/>
      <c r="BK4" s="4"/>
      <c r="BL4" s="4"/>
      <c r="BM4" s="4"/>
      <c r="BN4" s="4"/>
      <c r="BO4" s="4"/>
      <c r="BP4" s="4"/>
      <c r="BQ4" s="4"/>
      <c r="BR4" s="4"/>
      <c r="BS4" s="4"/>
      <c r="BT4" s="4"/>
      <c r="BU4" s="4"/>
      <c r="BV4" s="4"/>
      <c r="BW4" s="4"/>
      <c r="BX4" s="4"/>
    </row>
    <row r="5" spans="1:76">
      <c r="A5" s="296" t="s">
        <v>11</v>
      </c>
      <c r="B5" s="296"/>
      <c r="C5" s="296"/>
      <c r="D5" s="296"/>
      <c r="E5" s="296"/>
      <c r="F5" s="297"/>
      <c r="G5" s="310" t="s">
        <v>266</v>
      </c>
      <c r="H5" s="292"/>
      <c r="I5" s="292"/>
      <c r="J5" s="292"/>
      <c r="K5" s="292"/>
      <c r="L5" s="292"/>
      <c r="M5" s="292"/>
      <c r="N5" s="292"/>
      <c r="O5" s="292"/>
      <c r="P5" s="292"/>
      <c r="Q5" s="292"/>
      <c r="R5" s="292"/>
      <c r="S5" s="292"/>
      <c r="T5" s="292"/>
      <c r="U5" s="292"/>
      <c r="V5" s="292"/>
      <c r="W5" s="292"/>
      <c r="X5" s="292"/>
      <c r="Y5" s="4"/>
      <c r="Z5" s="4"/>
      <c r="AA5" s="4"/>
      <c r="AB5" s="4"/>
      <c r="AC5" s="4" t="s">
        <v>4</v>
      </c>
      <c r="AF5" s="4"/>
      <c r="AG5" s="4"/>
      <c r="AH5" s="4"/>
      <c r="AI5" s="4"/>
      <c r="AJ5" s="4"/>
      <c r="AK5" s="4"/>
      <c r="AL5" s="4"/>
      <c r="AM5" s="4"/>
      <c r="AN5" s="4"/>
      <c r="AO5" s="4"/>
      <c r="AP5" s="4"/>
      <c r="AQ5" s="4"/>
      <c r="AR5" s="4"/>
      <c r="AS5" s="4"/>
      <c r="AT5" s="31"/>
      <c r="AU5" s="31"/>
      <c r="AV5" s="31"/>
      <c r="AW5" s="31"/>
      <c r="AX5" s="31"/>
      <c r="AY5" s="31"/>
      <c r="AZ5" s="31"/>
      <c r="BA5" s="31"/>
      <c r="BB5" s="31"/>
      <c r="BC5" s="31"/>
      <c r="BD5" s="31"/>
      <c r="BE5" s="31"/>
      <c r="BF5" s="31"/>
      <c r="BG5" s="31"/>
      <c r="BH5" s="4"/>
      <c r="BI5" s="4"/>
      <c r="BJ5" s="4"/>
      <c r="BK5" s="4"/>
      <c r="BL5" s="4"/>
      <c r="BM5" s="4"/>
      <c r="BN5" s="4"/>
      <c r="BO5" s="4"/>
      <c r="BP5" s="4"/>
      <c r="BQ5" s="4"/>
      <c r="BR5" s="4"/>
      <c r="BS5" s="4"/>
      <c r="BT5" s="4"/>
      <c r="BU5" s="4"/>
      <c r="BV5" s="4"/>
      <c r="BW5" s="4"/>
      <c r="BX5" s="4"/>
    </row>
    <row r="6" spans="1:76">
      <c r="A6" s="296" t="s">
        <v>252</v>
      </c>
      <c r="B6" s="296"/>
      <c r="C6" s="296"/>
      <c r="D6" s="296"/>
      <c r="E6" s="296"/>
      <c r="F6" s="297"/>
      <c r="G6" s="298"/>
      <c r="H6" s="299"/>
      <c r="I6" s="299"/>
      <c r="J6" s="299"/>
      <c r="K6" s="299"/>
      <c r="L6" s="299"/>
      <c r="M6" s="299"/>
      <c r="N6" s="299"/>
      <c r="O6" s="299"/>
      <c r="P6" s="299"/>
      <c r="Q6" s="299"/>
      <c r="R6" s="299"/>
      <c r="S6" s="299"/>
      <c r="T6" s="299"/>
      <c r="U6" s="299"/>
      <c r="V6" s="299"/>
      <c r="W6" s="299"/>
      <c r="X6" s="299"/>
      <c r="Y6" s="4"/>
      <c r="Z6" s="4"/>
      <c r="AA6" s="4"/>
      <c r="AB6" s="4"/>
      <c r="AC6" s="4" t="s">
        <v>3</v>
      </c>
      <c r="AF6" s="4"/>
      <c r="AG6" s="4"/>
      <c r="AH6" s="4"/>
      <c r="AI6" s="4"/>
      <c r="AJ6" s="4"/>
      <c r="AK6" s="4"/>
      <c r="AL6" s="4"/>
      <c r="AM6" s="4"/>
      <c r="AN6" s="4"/>
      <c r="AO6" s="4"/>
      <c r="AP6" s="4"/>
      <c r="AQ6" s="4"/>
      <c r="AR6" s="4"/>
      <c r="AS6" s="4"/>
      <c r="AT6" s="31"/>
      <c r="AU6" s="31"/>
      <c r="AV6" s="31"/>
      <c r="AW6" s="31"/>
      <c r="AX6" s="31"/>
      <c r="AY6" s="31"/>
      <c r="AZ6" s="31"/>
      <c r="BA6" s="31"/>
      <c r="BB6" s="31"/>
      <c r="BC6" s="31"/>
      <c r="BD6" s="31"/>
      <c r="BE6" s="31"/>
      <c r="BF6" s="31"/>
      <c r="BG6" s="31"/>
      <c r="BH6" s="4"/>
      <c r="BI6" s="4"/>
      <c r="BJ6" s="4"/>
      <c r="BK6" s="4"/>
      <c r="BL6" s="4"/>
      <c r="BM6" s="4"/>
      <c r="BN6" s="4"/>
      <c r="BO6" s="4"/>
      <c r="BP6" s="4"/>
      <c r="BQ6" s="4"/>
      <c r="BR6" s="4"/>
      <c r="BS6" s="4"/>
      <c r="BT6" s="4"/>
      <c r="BU6" s="4"/>
      <c r="BV6" s="4"/>
      <c r="BW6" s="4"/>
      <c r="BX6" s="4"/>
    </row>
    <row r="7" spans="1:76">
      <c r="A7" s="296" t="s">
        <v>23</v>
      </c>
      <c r="B7" s="296"/>
      <c r="C7" s="296"/>
      <c r="D7" s="296"/>
      <c r="E7" s="296"/>
      <c r="F7" s="297"/>
      <c r="G7" s="298"/>
      <c r="H7" s="299"/>
      <c r="I7" s="299"/>
      <c r="J7" s="299"/>
      <c r="K7" s="299"/>
      <c r="L7" s="299"/>
      <c r="M7" s="299"/>
      <c r="N7" s="299"/>
      <c r="O7" s="299"/>
      <c r="P7" s="299"/>
      <c r="Q7" s="299"/>
      <c r="R7" s="299"/>
      <c r="S7" s="299"/>
      <c r="T7" s="299"/>
      <c r="U7" s="299"/>
      <c r="V7" s="299"/>
      <c r="W7" s="299"/>
      <c r="X7" s="299"/>
      <c r="Y7" s="4"/>
      <c r="Z7" s="4"/>
      <c r="AA7" s="4"/>
      <c r="AB7" s="4"/>
      <c r="AC7" s="4"/>
      <c r="AD7" s="4"/>
      <c r="AE7" s="4"/>
      <c r="AF7" s="4"/>
      <c r="AG7" s="4"/>
      <c r="AH7" s="4"/>
      <c r="AI7" s="4"/>
      <c r="AJ7" s="4"/>
      <c r="AK7" s="4"/>
      <c r="AL7" s="4"/>
      <c r="AM7" s="4"/>
      <c r="AN7" s="4"/>
      <c r="AO7" s="4"/>
      <c r="AP7" s="4"/>
      <c r="AQ7" s="4"/>
      <c r="AR7" s="4"/>
      <c r="AS7" s="4"/>
      <c r="AT7" s="31"/>
      <c r="AU7" s="31"/>
      <c r="AV7" s="31"/>
      <c r="AW7" s="31"/>
      <c r="AX7" s="31"/>
      <c r="AY7" s="31"/>
      <c r="AZ7" s="31"/>
      <c r="BA7" s="31"/>
      <c r="BB7" s="31"/>
      <c r="BC7" s="31"/>
      <c r="BD7" s="31"/>
      <c r="BE7" s="31"/>
      <c r="BF7" s="31"/>
      <c r="BG7" s="31"/>
      <c r="BH7" s="4"/>
      <c r="BI7" s="4"/>
      <c r="BJ7" s="4"/>
      <c r="BK7" s="4"/>
      <c r="BL7" s="4"/>
      <c r="BM7" s="4"/>
      <c r="BN7" s="4"/>
      <c r="BO7" s="4"/>
      <c r="BP7" s="4"/>
      <c r="BQ7" s="4"/>
      <c r="BR7" s="4"/>
      <c r="BS7" s="4"/>
      <c r="BT7" s="4"/>
      <c r="BU7" s="4"/>
      <c r="BV7" s="4"/>
      <c r="BW7" s="4"/>
      <c r="BX7" s="4"/>
    </row>
    <row r="8" spans="1:76">
      <c r="A8" s="296" t="s">
        <v>249</v>
      </c>
      <c r="B8" s="296"/>
      <c r="C8" s="296"/>
      <c r="D8" s="296"/>
      <c r="E8" s="296"/>
      <c r="F8" s="297"/>
      <c r="G8" s="298"/>
      <c r="H8" s="299"/>
      <c r="I8" s="299"/>
      <c r="J8" s="299"/>
      <c r="K8" s="299"/>
      <c r="L8" s="299"/>
      <c r="M8" s="299"/>
      <c r="N8" s="299"/>
      <c r="O8" s="299"/>
      <c r="P8" s="299"/>
      <c r="Q8" s="299"/>
      <c r="R8" s="299"/>
      <c r="S8" s="299"/>
      <c r="T8" s="299"/>
      <c r="U8" s="299"/>
      <c r="V8" s="299"/>
      <c r="W8" s="299"/>
      <c r="X8" s="299"/>
      <c r="Y8" s="4"/>
      <c r="Z8" s="4"/>
      <c r="AA8" s="4"/>
      <c r="AB8" s="4"/>
      <c r="AC8" s="4"/>
      <c r="AD8" s="4"/>
      <c r="AE8" s="4"/>
      <c r="AF8" s="4"/>
      <c r="AG8" s="4"/>
      <c r="AH8" s="4"/>
      <c r="AI8" s="4"/>
      <c r="AJ8" s="4"/>
      <c r="AK8" s="4"/>
      <c r="AL8" s="4"/>
      <c r="AM8" s="4"/>
      <c r="AN8" s="4"/>
      <c r="AO8" s="4"/>
      <c r="AP8" s="4"/>
      <c r="AQ8" s="4"/>
      <c r="AR8" s="4"/>
      <c r="AS8" s="4"/>
      <c r="AT8" s="31"/>
      <c r="AU8" s="31"/>
      <c r="AV8" s="31"/>
      <c r="AW8" s="31"/>
      <c r="AX8" s="31"/>
      <c r="AY8" s="31"/>
      <c r="AZ8" s="31"/>
      <c r="BA8" s="31"/>
      <c r="BB8" s="31"/>
      <c r="BC8" s="31"/>
      <c r="BD8" s="31"/>
      <c r="BE8" s="31"/>
      <c r="BF8" s="31"/>
      <c r="BG8" s="31"/>
      <c r="BH8" s="4"/>
      <c r="BI8" s="4"/>
      <c r="BJ8" s="4"/>
      <c r="BK8" s="4"/>
      <c r="BL8" s="4"/>
      <c r="BM8" s="4"/>
      <c r="BN8" s="4"/>
      <c r="BO8" s="4"/>
      <c r="BP8" s="4"/>
      <c r="BQ8" s="4"/>
      <c r="BR8" s="4"/>
      <c r="BS8" s="4"/>
      <c r="BT8" s="4"/>
      <c r="BU8" s="4"/>
      <c r="BV8" s="4"/>
      <c r="BW8" s="4"/>
      <c r="BX8" s="4"/>
    </row>
    <row r="9" spans="1:76" ht="13" customHeight="1">
      <c r="A9" s="296" t="s">
        <v>250</v>
      </c>
      <c r="B9" s="296"/>
      <c r="C9" s="296"/>
      <c r="D9" s="296"/>
      <c r="E9" s="296"/>
      <c r="F9" s="297"/>
      <c r="G9" s="298"/>
      <c r="H9" s="299"/>
      <c r="I9" s="299"/>
      <c r="J9" s="299"/>
      <c r="K9" s="299"/>
      <c r="L9" s="299"/>
      <c r="M9" s="299"/>
      <c r="N9" s="299"/>
      <c r="O9" s="299"/>
      <c r="P9" s="299"/>
      <c r="Q9" s="299"/>
      <c r="R9" s="299"/>
      <c r="S9" s="299"/>
      <c r="T9" s="299"/>
      <c r="U9" s="299"/>
      <c r="V9" s="299"/>
      <c r="W9" s="299"/>
      <c r="X9" s="299"/>
      <c r="Y9" s="4"/>
      <c r="Z9" s="4"/>
      <c r="AA9" s="4"/>
      <c r="AB9" s="30"/>
      <c r="AC9" s="30"/>
      <c r="AD9" s="4"/>
      <c r="AE9" s="29"/>
      <c r="AF9" s="30"/>
      <c r="AG9" s="30"/>
      <c r="AH9" s="30"/>
      <c r="AI9" s="30"/>
      <c r="AJ9" s="30"/>
      <c r="AK9" s="30"/>
      <c r="AL9" s="30"/>
      <c r="AM9" s="30"/>
      <c r="AN9" s="30"/>
      <c r="AO9" s="30"/>
      <c r="AP9" s="30"/>
      <c r="AQ9" s="30"/>
      <c r="AR9" s="30"/>
      <c r="AS9" s="30"/>
      <c r="AT9" s="31"/>
      <c r="AU9" s="31"/>
      <c r="AV9" s="31"/>
      <c r="AW9" s="31"/>
      <c r="AX9" s="31"/>
      <c r="AY9" s="31"/>
      <c r="AZ9" s="31"/>
      <c r="BA9" s="31"/>
      <c r="BB9" s="31"/>
      <c r="BC9" s="31"/>
      <c r="BD9" s="31"/>
      <c r="BE9" s="31"/>
      <c r="BF9" s="31"/>
      <c r="BG9" s="31"/>
      <c r="BH9" s="4"/>
      <c r="BI9" s="4"/>
      <c r="BJ9" s="4"/>
      <c r="BK9" s="4"/>
      <c r="BL9" s="4"/>
      <c r="BM9" s="4"/>
      <c r="BN9" s="4"/>
      <c r="BO9" s="4"/>
      <c r="BP9" s="4"/>
      <c r="BQ9" s="4"/>
      <c r="BR9" s="4"/>
      <c r="BS9" s="4"/>
      <c r="BT9" s="4"/>
      <c r="BU9" s="4"/>
      <c r="BV9" s="4"/>
      <c r="BW9" s="4"/>
      <c r="BX9" s="4"/>
    </row>
    <row r="10" spans="1:76" ht="13" customHeight="1">
      <c r="A10" s="296" t="s">
        <v>251</v>
      </c>
      <c r="B10" s="296"/>
      <c r="C10" s="296"/>
      <c r="D10" s="296"/>
      <c r="E10" s="296"/>
      <c r="F10" s="297"/>
      <c r="G10" s="298"/>
      <c r="H10" s="299"/>
      <c r="I10" s="299"/>
      <c r="J10" s="299"/>
      <c r="K10" s="299"/>
      <c r="L10" s="299"/>
      <c r="M10" s="299"/>
      <c r="N10" s="299"/>
      <c r="O10" s="299"/>
      <c r="P10" s="299"/>
      <c r="Q10" s="299"/>
      <c r="R10" s="299"/>
      <c r="S10" s="299"/>
      <c r="T10" s="299"/>
      <c r="U10" s="299"/>
      <c r="V10" s="299"/>
      <c r="W10" s="299"/>
      <c r="X10" s="299"/>
      <c r="Y10" s="4"/>
      <c r="Z10" s="4"/>
      <c r="AA10" s="4"/>
      <c r="AB10" s="30"/>
      <c r="AC10" s="30"/>
      <c r="AD10" s="4"/>
      <c r="AE10" s="30"/>
      <c r="AF10" s="30"/>
      <c r="AG10" s="30"/>
      <c r="AH10" s="30"/>
      <c r="AI10" s="30"/>
      <c r="AJ10" s="30"/>
      <c r="AK10" s="30"/>
      <c r="AL10" s="30"/>
      <c r="AM10" s="30"/>
      <c r="AN10" s="30"/>
      <c r="AO10" s="30"/>
      <c r="AP10" s="30"/>
      <c r="AQ10" s="30"/>
      <c r="AR10" s="30"/>
      <c r="AS10" s="30"/>
      <c r="AT10" s="31"/>
      <c r="AU10" s="31"/>
      <c r="AV10" s="31"/>
      <c r="AW10" s="31"/>
      <c r="AX10" s="31"/>
      <c r="AY10" s="31"/>
      <c r="AZ10" s="31"/>
      <c r="BA10" s="31"/>
      <c r="BB10" s="31"/>
      <c r="BC10" s="31"/>
      <c r="BD10" s="31"/>
      <c r="BE10" s="31"/>
      <c r="BF10" s="31"/>
      <c r="BG10" s="31"/>
      <c r="BH10" s="4"/>
      <c r="BI10" s="4"/>
      <c r="BJ10" s="4"/>
      <c r="BK10" s="4"/>
      <c r="BL10" s="4"/>
      <c r="BM10" s="4"/>
      <c r="BN10" s="4"/>
      <c r="BO10" s="4"/>
      <c r="BP10" s="4"/>
      <c r="BQ10" s="4"/>
      <c r="BR10" s="4"/>
      <c r="BS10" s="4"/>
      <c r="BT10" s="4"/>
      <c r="BU10" s="4"/>
      <c r="BV10" s="4"/>
      <c r="BW10" s="4"/>
      <c r="BX10" s="4"/>
    </row>
    <row r="11" spans="1:76" ht="13" customHeight="1">
      <c r="A11" s="296" t="s">
        <v>24</v>
      </c>
      <c r="B11" s="296"/>
      <c r="C11" s="296"/>
      <c r="D11" s="296"/>
      <c r="E11" s="296"/>
      <c r="F11" s="297"/>
      <c r="G11" s="298"/>
      <c r="H11" s="299"/>
      <c r="I11" s="299"/>
      <c r="J11" s="299"/>
      <c r="K11" s="299"/>
      <c r="L11" s="299"/>
      <c r="M11" s="299"/>
      <c r="N11" s="299"/>
      <c r="O11" s="299"/>
      <c r="P11" s="299"/>
      <c r="Q11" s="299"/>
      <c r="R11" s="299"/>
      <c r="S11" s="299"/>
      <c r="T11" s="299"/>
      <c r="U11" s="299"/>
      <c r="V11" s="299"/>
      <c r="W11" s="299"/>
      <c r="X11" s="299"/>
      <c r="Y11" s="4"/>
      <c r="Z11" s="4"/>
      <c r="AA11" s="4"/>
      <c r="AB11" s="30"/>
      <c r="AC11" s="30"/>
      <c r="AD11" s="4"/>
      <c r="AE11" s="30"/>
      <c r="AF11" s="30"/>
      <c r="AG11" s="30"/>
      <c r="AH11" s="30"/>
      <c r="AI11" s="30"/>
      <c r="AJ11" s="30"/>
      <c r="AK11" s="30"/>
      <c r="AL11" s="30"/>
      <c r="AM11" s="30"/>
      <c r="AN11" s="30"/>
      <c r="AO11" s="30"/>
      <c r="AP11" s="30"/>
      <c r="AQ11" s="30"/>
      <c r="AR11" s="30"/>
      <c r="AS11" s="30"/>
      <c r="AT11" s="31"/>
      <c r="AU11" s="31"/>
      <c r="AV11" s="31"/>
      <c r="AW11" s="31"/>
      <c r="AX11" s="31"/>
      <c r="AY11" s="31"/>
      <c r="AZ11" s="31"/>
      <c r="BA11" s="31"/>
      <c r="BB11" s="31"/>
      <c r="BC11" s="31"/>
      <c r="BD11" s="31"/>
      <c r="BE11" s="31"/>
      <c r="BF11" s="31"/>
      <c r="BG11" s="31"/>
      <c r="BH11" s="4"/>
      <c r="BI11" s="4"/>
      <c r="BJ11" s="4"/>
      <c r="BK11" s="4"/>
      <c r="BL11" s="4"/>
      <c r="BM11" s="4"/>
      <c r="BN11" s="4"/>
      <c r="BO11" s="4"/>
      <c r="BP11" s="4"/>
      <c r="BQ11" s="4"/>
      <c r="BR11" s="4"/>
      <c r="BS11" s="4"/>
      <c r="BT11" s="4"/>
      <c r="BU11" s="4"/>
      <c r="BV11" s="4"/>
      <c r="BW11" s="4"/>
      <c r="BX11" s="4"/>
    </row>
    <row r="12" spans="1:76" ht="13" customHeight="1">
      <c r="A12" s="296" t="s">
        <v>25</v>
      </c>
      <c r="B12" s="296"/>
      <c r="C12" s="296"/>
      <c r="D12" s="296"/>
      <c r="E12" s="296"/>
      <c r="F12" s="297"/>
      <c r="G12" s="298"/>
      <c r="H12" s="299"/>
      <c r="I12" s="299"/>
      <c r="J12" s="299"/>
      <c r="K12" s="299"/>
      <c r="L12" s="299"/>
      <c r="M12" s="299"/>
      <c r="N12" s="299"/>
      <c r="O12" s="299"/>
      <c r="P12" s="299"/>
      <c r="Q12" s="299"/>
      <c r="R12" s="299"/>
      <c r="S12" s="299"/>
      <c r="T12" s="299"/>
      <c r="U12" s="299"/>
      <c r="V12" s="299"/>
      <c r="W12" s="299"/>
      <c r="X12" s="299"/>
      <c r="Y12" s="4"/>
      <c r="Z12" s="4"/>
      <c r="AA12" s="4"/>
      <c r="AB12" s="30"/>
      <c r="AC12" s="30"/>
      <c r="AD12" s="4"/>
      <c r="AE12" s="30"/>
      <c r="AF12" s="30"/>
      <c r="AG12" s="30"/>
      <c r="AH12" s="30"/>
      <c r="AI12" s="30"/>
      <c r="AJ12" s="30"/>
      <c r="AK12" s="30"/>
      <c r="AL12" s="30"/>
      <c r="AM12" s="30"/>
      <c r="AN12" s="30"/>
      <c r="AO12" s="30"/>
      <c r="AP12" s="30"/>
      <c r="AQ12" s="30"/>
      <c r="AR12" s="30"/>
      <c r="AS12" s="30"/>
      <c r="AT12" s="31"/>
      <c r="AU12" s="31"/>
      <c r="AV12" s="31"/>
      <c r="AW12" s="31"/>
      <c r="AX12" s="31"/>
      <c r="AY12" s="31"/>
      <c r="AZ12" s="31"/>
      <c r="BA12" s="31"/>
      <c r="BB12" s="31"/>
      <c r="BC12" s="31"/>
      <c r="BD12" s="31"/>
      <c r="BE12" s="31"/>
      <c r="BF12" s="31"/>
      <c r="BG12" s="31"/>
      <c r="BH12" s="4"/>
      <c r="BI12" s="4"/>
      <c r="BJ12" s="4"/>
      <c r="BK12" s="4"/>
      <c r="BL12" s="4"/>
      <c r="BM12" s="4"/>
      <c r="BN12" s="4"/>
      <c r="BO12" s="4"/>
      <c r="BP12" s="4"/>
      <c r="BQ12" s="4"/>
      <c r="BR12" s="4"/>
      <c r="BS12" s="4"/>
      <c r="BT12" s="4"/>
      <c r="BU12" s="4"/>
      <c r="BV12" s="4"/>
      <c r="BW12" s="4"/>
      <c r="BX12" s="4"/>
    </row>
    <row r="13" spans="1:76" ht="13" customHeight="1">
      <c r="A13" s="296" t="s">
        <v>26</v>
      </c>
      <c r="B13" s="296"/>
      <c r="C13" s="296"/>
      <c r="D13" s="296"/>
      <c r="E13" s="296"/>
      <c r="F13" s="297"/>
      <c r="G13" s="298"/>
      <c r="H13" s="299"/>
      <c r="I13" s="299"/>
      <c r="J13" s="299"/>
      <c r="K13" s="299"/>
      <c r="L13" s="299"/>
      <c r="M13" s="299"/>
      <c r="N13" s="299"/>
      <c r="O13" s="299"/>
      <c r="P13" s="299"/>
      <c r="Q13" s="299"/>
      <c r="R13" s="299"/>
      <c r="S13" s="299"/>
      <c r="T13" s="299"/>
      <c r="U13" s="299"/>
      <c r="V13" s="299"/>
      <c r="W13" s="299"/>
      <c r="X13" s="299"/>
      <c r="Y13" s="4"/>
      <c r="Z13" s="4"/>
      <c r="AA13" s="4"/>
      <c r="AB13" s="30"/>
      <c r="AC13" s="30"/>
      <c r="AD13" s="4"/>
      <c r="AE13" s="30"/>
      <c r="AF13" s="30"/>
      <c r="AG13" s="30"/>
      <c r="AH13" s="30"/>
      <c r="AI13" s="30"/>
      <c r="AJ13" s="30"/>
      <c r="AK13" s="30"/>
      <c r="AL13" s="30"/>
      <c r="AM13" s="30"/>
      <c r="AN13" s="30"/>
      <c r="AO13" s="30"/>
      <c r="AP13" s="30"/>
      <c r="AQ13" s="30"/>
      <c r="AR13" s="30"/>
      <c r="AS13" s="30"/>
      <c r="AT13" s="31"/>
      <c r="AU13" s="31"/>
      <c r="AV13" s="31"/>
      <c r="AW13" s="31"/>
      <c r="AX13" s="31"/>
      <c r="AY13" s="31"/>
      <c r="AZ13" s="31"/>
      <c r="BA13" s="31"/>
      <c r="BB13" s="31"/>
      <c r="BC13" s="31"/>
      <c r="BD13" s="31"/>
      <c r="BE13" s="31"/>
      <c r="BF13" s="31"/>
      <c r="BG13" s="31"/>
      <c r="BH13" s="4"/>
      <c r="BI13" s="4"/>
      <c r="BJ13" s="4"/>
      <c r="BK13" s="4"/>
      <c r="BL13" s="4"/>
      <c r="BM13" s="4"/>
      <c r="BN13" s="4"/>
      <c r="BO13" s="4"/>
      <c r="BP13" s="4"/>
      <c r="BQ13" s="4"/>
      <c r="BR13" s="4"/>
      <c r="BS13" s="4"/>
      <c r="BT13" s="4"/>
      <c r="BU13" s="4"/>
      <c r="BV13" s="4"/>
      <c r="BW13" s="4"/>
      <c r="BX13" s="4"/>
    </row>
    <row r="14" spans="1:76" ht="13" customHeight="1">
      <c r="A14" s="296" t="s">
        <v>27</v>
      </c>
      <c r="B14" s="296"/>
      <c r="C14" s="296"/>
      <c r="D14" s="296"/>
      <c r="E14" s="296"/>
      <c r="F14" s="297"/>
      <c r="G14" s="298"/>
      <c r="H14" s="299"/>
      <c r="I14" s="299"/>
      <c r="J14" s="299"/>
      <c r="K14" s="299"/>
      <c r="L14" s="299"/>
      <c r="M14" s="299"/>
      <c r="N14" s="299"/>
      <c r="O14" s="299"/>
      <c r="P14" s="299"/>
      <c r="Q14" s="299"/>
      <c r="R14" s="299"/>
      <c r="S14" s="299"/>
      <c r="T14" s="299"/>
      <c r="U14" s="299"/>
      <c r="V14" s="299"/>
      <c r="W14" s="299"/>
      <c r="X14" s="299"/>
      <c r="Y14" s="4"/>
      <c r="Z14" s="4"/>
      <c r="AA14" s="4"/>
      <c r="AB14" s="30"/>
      <c r="AC14" s="30"/>
      <c r="AD14" s="4"/>
      <c r="AE14" s="30"/>
      <c r="AF14" s="30"/>
      <c r="AG14" s="30"/>
      <c r="AH14" s="30"/>
      <c r="AI14" s="30"/>
      <c r="AJ14" s="30"/>
      <c r="AK14" s="30"/>
      <c r="AL14" s="30"/>
      <c r="AM14" s="30"/>
      <c r="AN14" s="30"/>
      <c r="AO14" s="30"/>
      <c r="AP14" s="30"/>
      <c r="AQ14" s="30"/>
      <c r="AR14" s="30"/>
      <c r="AS14" s="30"/>
      <c r="AT14" s="31"/>
      <c r="AU14" s="31"/>
      <c r="AV14" s="31"/>
      <c r="AW14" s="31"/>
      <c r="AX14" s="31"/>
      <c r="AY14" s="31"/>
      <c r="AZ14" s="31"/>
      <c r="BA14" s="31"/>
      <c r="BB14" s="31"/>
      <c r="BC14" s="31"/>
      <c r="BD14" s="31"/>
      <c r="BE14" s="31"/>
      <c r="BF14" s="31"/>
      <c r="BG14" s="31"/>
      <c r="BH14" s="4"/>
      <c r="BI14" s="4"/>
      <c r="BJ14" s="4"/>
      <c r="BK14" s="4"/>
      <c r="BL14" s="4"/>
      <c r="BM14" s="4"/>
      <c r="BN14" s="4"/>
      <c r="BO14" s="4"/>
      <c r="BP14" s="4"/>
      <c r="BQ14" s="4"/>
      <c r="BR14" s="4"/>
      <c r="BS14" s="4"/>
      <c r="BT14" s="4"/>
      <c r="BU14" s="4"/>
      <c r="BV14" s="4"/>
      <c r="BW14" s="4"/>
      <c r="BX14" s="4"/>
    </row>
    <row r="15" spans="1:76" ht="13" customHeight="1">
      <c r="A15" s="296" t="s">
        <v>28</v>
      </c>
      <c r="B15" s="296"/>
      <c r="C15" s="296"/>
      <c r="D15" s="296"/>
      <c r="E15" s="296"/>
      <c r="F15" s="297"/>
      <c r="G15" s="298"/>
      <c r="H15" s="299"/>
      <c r="I15" s="299"/>
      <c r="J15" s="299"/>
      <c r="K15" s="299"/>
      <c r="L15" s="299"/>
      <c r="M15" s="299"/>
      <c r="N15" s="299"/>
      <c r="O15" s="299"/>
      <c r="P15" s="299"/>
      <c r="Q15" s="299"/>
      <c r="R15" s="299"/>
      <c r="S15" s="299"/>
      <c r="T15" s="299"/>
      <c r="U15" s="299"/>
      <c r="V15" s="299"/>
      <c r="W15" s="299"/>
      <c r="X15" s="299"/>
      <c r="Y15" s="4"/>
      <c r="Z15" s="4"/>
      <c r="AA15" s="4"/>
      <c r="AB15" s="30"/>
      <c r="AC15" s="30"/>
      <c r="AD15" s="4"/>
      <c r="AE15" s="30"/>
      <c r="AF15" s="30"/>
      <c r="AG15" s="30"/>
      <c r="AH15" s="30"/>
      <c r="AI15" s="30"/>
      <c r="AJ15" s="30"/>
      <c r="AK15" s="30"/>
      <c r="AL15" s="30"/>
      <c r="AM15" s="30"/>
      <c r="AN15" s="30"/>
      <c r="AO15" s="30"/>
      <c r="AP15" s="30"/>
      <c r="AQ15" s="30"/>
      <c r="AR15" s="30"/>
      <c r="AS15" s="30"/>
      <c r="AT15" s="31"/>
      <c r="AU15" s="31"/>
      <c r="AV15" s="31"/>
      <c r="AW15" s="31"/>
      <c r="AX15" s="31"/>
      <c r="AY15" s="31"/>
      <c r="AZ15" s="31"/>
      <c r="BA15" s="31"/>
      <c r="BB15" s="31"/>
      <c r="BC15" s="31"/>
      <c r="BD15" s="31"/>
      <c r="BE15" s="31"/>
      <c r="BF15" s="31"/>
      <c r="BG15" s="31"/>
      <c r="BH15" s="4"/>
      <c r="BI15" s="4"/>
      <c r="BJ15" s="4"/>
      <c r="BK15" s="4"/>
      <c r="BL15" s="4"/>
      <c r="BM15" s="4"/>
      <c r="BN15" s="4"/>
      <c r="BO15" s="4"/>
      <c r="BP15" s="4"/>
      <c r="BQ15" s="4"/>
      <c r="BR15" s="4"/>
      <c r="BS15" s="4"/>
      <c r="BT15" s="4"/>
      <c r="BU15" s="4"/>
      <c r="BV15" s="4"/>
      <c r="BW15" s="4"/>
      <c r="BX15" s="4"/>
    </row>
    <row r="16" spans="1:76">
      <c r="A16" s="296" t="s">
        <v>29</v>
      </c>
      <c r="B16" s="296"/>
      <c r="C16" s="296"/>
      <c r="D16" s="296"/>
      <c r="E16" s="296"/>
      <c r="F16" s="297"/>
      <c r="G16" s="298"/>
      <c r="H16" s="299"/>
      <c r="I16" s="299"/>
      <c r="J16" s="299"/>
      <c r="K16" s="299"/>
      <c r="L16" s="299"/>
      <c r="M16" s="299"/>
      <c r="N16" s="299"/>
      <c r="O16" s="299"/>
      <c r="P16" s="299"/>
      <c r="Q16" s="299"/>
      <c r="R16" s="299"/>
      <c r="S16" s="299"/>
      <c r="T16" s="299"/>
      <c r="U16" s="299"/>
      <c r="V16" s="299"/>
      <c r="W16" s="299"/>
      <c r="X16" s="299"/>
      <c r="Y16" s="4"/>
      <c r="Z16" s="4"/>
      <c r="AA16" s="4"/>
      <c r="AB16" s="4"/>
      <c r="AC16" s="4"/>
      <c r="AD16" s="4"/>
      <c r="AE16" s="5"/>
      <c r="AF16" s="4"/>
      <c r="AG16" s="4"/>
      <c r="AH16" s="4"/>
      <c r="AI16" s="4"/>
      <c r="AJ16" s="4"/>
      <c r="AK16" s="4"/>
      <c r="AL16" s="4"/>
      <c r="AM16" s="4"/>
      <c r="AN16" s="4"/>
      <c r="AO16" s="4"/>
      <c r="AP16" s="4"/>
      <c r="AQ16" s="4"/>
      <c r="AR16" s="4"/>
      <c r="AS16" s="4"/>
      <c r="AT16" s="31"/>
      <c r="AU16" s="31"/>
      <c r="AV16" s="31"/>
      <c r="AW16" s="31"/>
      <c r="AX16" s="31"/>
      <c r="AY16" s="31"/>
      <c r="AZ16" s="31"/>
      <c r="BA16" s="31"/>
      <c r="BB16" s="31"/>
      <c r="BC16" s="31"/>
      <c r="BD16" s="31"/>
      <c r="BE16" s="31"/>
      <c r="BF16" s="31"/>
      <c r="BG16" s="31"/>
      <c r="BH16" s="4"/>
      <c r="BI16" s="4"/>
      <c r="BJ16" s="4"/>
      <c r="BK16" s="4"/>
      <c r="BL16" s="4"/>
      <c r="BM16" s="4"/>
      <c r="BN16" s="4"/>
      <c r="BO16" s="4"/>
      <c r="BP16" s="4"/>
      <c r="BQ16" s="4"/>
      <c r="BR16" s="4"/>
      <c r="BS16" s="4"/>
      <c r="BT16" s="4"/>
      <c r="BU16" s="4"/>
      <c r="BV16" s="4"/>
      <c r="BW16" s="4"/>
      <c r="BX16" s="4"/>
    </row>
    <row r="17" spans="1:76" ht="13.5" thickBot="1">
      <c r="A17" s="4"/>
      <c r="B17" s="4"/>
      <c r="C17" s="4"/>
      <c r="D17" s="4"/>
      <c r="E17" s="4"/>
      <c r="G17" s="6"/>
      <c r="H17" s="6"/>
      <c r="I17" s="6"/>
      <c r="J17" s="6"/>
      <c r="K17" s="6"/>
      <c r="L17" s="6"/>
      <c r="M17" s="6"/>
      <c r="N17" s="6"/>
      <c r="O17" s="6"/>
      <c r="P17" s="6"/>
      <c r="Q17" s="6"/>
      <c r="R17" s="6"/>
      <c r="S17" s="6"/>
      <c r="T17" s="6"/>
      <c r="U17" s="6"/>
      <c r="V17" s="6"/>
      <c r="W17" s="6"/>
      <c r="X17" s="6"/>
      <c r="Y17" s="4"/>
      <c r="Z17" s="4"/>
      <c r="AA17" s="4"/>
      <c r="AB17" s="4"/>
      <c r="AC17" s="4"/>
      <c r="AD17" s="4"/>
      <c r="AE17" s="5"/>
      <c r="AF17" s="4"/>
      <c r="AG17" s="4"/>
      <c r="AH17" s="4"/>
      <c r="AI17" s="4"/>
      <c r="AJ17" s="4"/>
      <c r="AK17" s="4"/>
      <c r="AL17" s="4"/>
      <c r="AM17" s="4"/>
      <c r="AN17" s="4"/>
      <c r="AO17" s="4"/>
      <c r="AP17" s="4"/>
      <c r="AQ17" s="4"/>
      <c r="AR17" s="4"/>
      <c r="AS17" s="4"/>
      <c r="AT17" s="31"/>
      <c r="AU17" s="31"/>
      <c r="AV17" s="31"/>
      <c r="AW17" s="31"/>
      <c r="AX17" s="31"/>
      <c r="AY17" s="31"/>
      <c r="AZ17" s="31"/>
      <c r="BA17" s="31"/>
      <c r="BB17" s="31"/>
      <c r="BC17" s="31"/>
      <c r="BD17" s="31"/>
      <c r="BE17" s="31"/>
      <c r="BF17" s="31"/>
      <c r="BG17" s="31"/>
      <c r="BH17" s="4"/>
      <c r="BI17" s="4"/>
      <c r="BJ17" s="4"/>
      <c r="BK17" s="4"/>
      <c r="BL17" s="4"/>
      <c r="BM17" s="4"/>
      <c r="BN17" s="4"/>
      <c r="BO17" s="4"/>
      <c r="BP17" s="4"/>
      <c r="BQ17" s="4"/>
      <c r="BR17" s="4"/>
      <c r="BS17" s="4"/>
      <c r="BT17" s="4"/>
      <c r="BU17" s="4"/>
      <c r="BV17" s="4"/>
      <c r="BW17" s="4"/>
      <c r="BX17" s="4"/>
    </row>
    <row r="18" spans="1:76">
      <c r="A18" s="311" t="s">
        <v>30</v>
      </c>
      <c r="B18" s="312"/>
      <c r="C18" s="291" t="s">
        <v>183</v>
      </c>
      <c r="D18" s="291"/>
      <c r="E18" s="291"/>
      <c r="F18" s="291"/>
      <c r="G18" s="291"/>
      <c r="H18" s="291"/>
      <c r="I18" s="291"/>
      <c r="J18" s="319" t="s">
        <v>95</v>
      </c>
      <c r="K18" s="320"/>
      <c r="L18" s="320"/>
      <c r="M18" s="320"/>
      <c r="N18" s="320"/>
      <c r="O18" s="320"/>
      <c r="P18" s="320"/>
      <c r="Q18" s="320"/>
      <c r="R18" s="321"/>
      <c r="S18" s="302" t="s">
        <v>151</v>
      </c>
      <c r="T18" s="303"/>
      <c r="U18" s="290" t="s">
        <v>32</v>
      </c>
      <c r="V18" s="291"/>
      <c r="W18" s="291"/>
      <c r="X18" s="291"/>
      <c r="Y18" s="291"/>
      <c r="Z18" s="291"/>
      <c r="AA18" s="291"/>
      <c r="AB18" s="285" t="s">
        <v>264</v>
      </c>
      <c r="AC18" s="286"/>
      <c r="AD18" s="228" t="s">
        <v>283</v>
      </c>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c r="BE18" s="229"/>
      <c r="BF18" s="229"/>
      <c r="BG18" s="230"/>
      <c r="BH18" s="4"/>
      <c r="BI18" s="4"/>
      <c r="BJ18" s="4"/>
      <c r="BK18" s="4"/>
      <c r="BL18" s="4"/>
      <c r="BM18" s="4"/>
      <c r="BN18" s="4"/>
      <c r="BO18" s="4"/>
      <c r="BP18" s="4"/>
      <c r="BQ18" s="4"/>
      <c r="BR18" s="4"/>
      <c r="BS18" s="4"/>
      <c r="BT18" s="4"/>
      <c r="BU18" s="4"/>
      <c r="BV18" s="4"/>
      <c r="BW18" s="4"/>
      <c r="BX18" s="4"/>
    </row>
    <row r="19" spans="1:76">
      <c r="A19" s="313"/>
      <c r="B19" s="314"/>
      <c r="C19" s="292"/>
      <c r="D19" s="292"/>
      <c r="E19" s="292"/>
      <c r="F19" s="292"/>
      <c r="G19" s="292"/>
      <c r="H19" s="292"/>
      <c r="I19" s="292"/>
      <c r="J19" s="322"/>
      <c r="K19" s="323"/>
      <c r="L19" s="323"/>
      <c r="M19" s="323"/>
      <c r="N19" s="323"/>
      <c r="O19" s="323"/>
      <c r="P19" s="323"/>
      <c r="Q19" s="323"/>
      <c r="R19" s="324"/>
      <c r="S19" s="167"/>
      <c r="T19" s="169"/>
      <c r="U19" s="154" t="s">
        <v>33</v>
      </c>
      <c r="V19" s="292"/>
      <c r="W19" s="292"/>
      <c r="X19" s="292" t="s">
        <v>34</v>
      </c>
      <c r="Y19" s="292"/>
      <c r="Z19" s="292" t="s">
        <v>35</v>
      </c>
      <c r="AA19" s="292"/>
      <c r="AB19" s="287"/>
      <c r="AC19" s="287"/>
      <c r="AD19" s="332" t="s">
        <v>355</v>
      </c>
      <c r="AE19" s="333"/>
      <c r="AF19" s="333"/>
      <c r="AG19" s="334"/>
      <c r="AH19" s="338" t="s">
        <v>292</v>
      </c>
      <c r="AI19" s="339"/>
      <c r="AJ19" s="339"/>
      <c r="AK19" s="339"/>
      <c r="AL19" s="339"/>
      <c r="AM19" s="340"/>
      <c r="AN19" s="344" t="s">
        <v>284</v>
      </c>
      <c r="AO19" s="339"/>
      <c r="AP19" s="339"/>
      <c r="AQ19" s="339"/>
      <c r="AR19" s="339"/>
      <c r="AS19" s="339"/>
      <c r="AT19" s="245" t="s">
        <v>285</v>
      </c>
      <c r="AU19" s="235"/>
      <c r="AV19" s="245" t="s">
        <v>305</v>
      </c>
      <c r="AW19" s="235"/>
      <c r="AX19" s="235"/>
      <c r="AY19" s="235"/>
      <c r="AZ19" s="245" t="s">
        <v>306</v>
      </c>
      <c r="BA19" s="235"/>
      <c r="BB19" s="235"/>
      <c r="BC19" s="246"/>
      <c r="BD19" s="235" t="s">
        <v>307</v>
      </c>
      <c r="BE19" s="235"/>
      <c r="BF19" s="235"/>
      <c r="BG19" s="236"/>
      <c r="BH19" s="4"/>
      <c r="BI19" s="4"/>
      <c r="BJ19" s="4"/>
      <c r="BK19" s="4"/>
      <c r="BL19" s="4"/>
      <c r="BM19" s="4"/>
      <c r="BN19" s="4"/>
      <c r="BO19" s="4"/>
      <c r="BP19" s="4"/>
      <c r="BQ19" s="4"/>
      <c r="BR19" s="4"/>
      <c r="BS19" s="4"/>
      <c r="BT19" s="4"/>
      <c r="BU19" s="4"/>
      <c r="BV19" s="4"/>
      <c r="BW19" s="4"/>
      <c r="BX19" s="4"/>
    </row>
    <row r="20" spans="1:76">
      <c r="A20" s="315"/>
      <c r="B20" s="316"/>
      <c r="C20" s="294"/>
      <c r="D20" s="294"/>
      <c r="E20" s="294"/>
      <c r="F20" s="294"/>
      <c r="G20" s="294"/>
      <c r="H20" s="294"/>
      <c r="I20" s="294"/>
      <c r="J20" s="322"/>
      <c r="K20" s="323"/>
      <c r="L20" s="323"/>
      <c r="M20" s="323"/>
      <c r="N20" s="323"/>
      <c r="O20" s="323"/>
      <c r="P20" s="323"/>
      <c r="Q20" s="323"/>
      <c r="R20" s="324"/>
      <c r="S20" s="167"/>
      <c r="T20" s="169"/>
      <c r="U20" s="293"/>
      <c r="V20" s="294"/>
      <c r="W20" s="294"/>
      <c r="X20" s="294"/>
      <c r="Y20" s="294"/>
      <c r="Z20" s="294"/>
      <c r="AA20" s="294"/>
      <c r="AB20" s="288"/>
      <c r="AC20" s="288"/>
      <c r="AD20" s="335"/>
      <c r="AE20" s="336"/>
      <c r="AF20" s="336"/>
      <c r="AG20" s="337"/>
      <c r="AH20" s="341"/>
      <c r="AI20" s="342"/>
      <c r="AJ20" s="342"/>
      <c r="AK20" s="342"/>
      <c r="AL20" s="342"/>
      <c r="AM20" s="343"/>
      <c r="AN20" s="341"/>
      <c r="AO20" s="342"/>
      <c r="AP20" s="342"/>
      <c r="AQ20" s="342"/>
      <c r="AR20" s="342"/>
      <c r="AS20" s="342"/>
      <c r="AT20" s="247"/>
      <c r="AU20" s="237"/>
      <c r="AV20" s="247"/>
      <c r="AW20" s="237"/>
      <c r="AX20" s="237"/>
      <c r="AY20" s="237"/>
      <c r="AZ20" s="247"/>
      <c r="BA20" s="237"/>
      <c r="BB20" s="237"/>
      <c r="BC20" s="248"/>
      <c r="BD20" s="237"/>
      <c r="BE20" s="237"/>
      <c r="BF20" s="237"/>
      <c r="BG20" s="238"/>
      <c r="BH20" s="4"/>
      <c r="BI20" s="4"/>
      <c r="BJ20" s="4"/>
      <c r="BK20" s="4"/>
      <c r="BL20" s="4"/>
      <c r="BM20" s="4"/>
      <c r="BN20" s="4"/>
      <c r="BO20" s="4"/>
      <c r="BP20" s="4"/>
      <c r="BQ20" s="4"/>
      <c r="BR20" s="4"/>
      <c r="BS20" s="4"/>
      <c r="BT20" s="4"/>
      <c r="BU20" s="4"/>
      <c r="BV20" s="4"/>
      <c r="BW20" s="4"/>
      <c r="BX20" s="4"/>
    </row>
    <row r="21" spans="1:76" ht="13.5" thickBot="1">
      <c r="A21" s="317"/>
      <c r="B21" s="318"/>
      <c r="C21" s="202"/>
      <c r="D21" s="202"/>
      <c r="E21" s="202"/>
      <c r="F21" s="202"/>
      <c r="G21" s="202"/>
      <c r="H21" s="202"/>
      <c r="I21" s="202"/>
      <c r="J21" s="325"/>
      <c r="K21" s="326"/>
      <c r="L21" s="326"/>
      <c r="M21" s="326"/>
      <c r="N21" s="326"/>
      <c r="O21" s="326"/>
      <c r="P21" s="326"/>
      <c r="Q21" s="326"/>
      <c r="R21" s="327"/>
      <c r="S21" s="304"/>
      <c r="T21" s="305"/>
      <c r="U21" s="295"/>
      <c r="V21" s="202"/>
      <c r="W21" s="202"/>
      <c r="X21" s="202"/>
      <c r="Y21" s="202"/>
      <c r="Z21" s="202"/>
      <c r="AA21" s="202"/>
      <c r="AB21" s="289"/>
      <c r="AC21" s="289"/>
      <c r="AD21" s="279" t="s">
        <v>171</v>
      </c>
      <c r="AE21" s="280"/>
      <c r="AF21" s="145" t="s">
        <v>12</v>
      </c>
      <c r="AG21" s="146"/>
      <c r="AH21" s="279" t="s">
        <v>171</v>
      </c>
      <c r="AI21" s="280"/>
      <c r="AJ21" s="145" t="s">
        <v>13</v>
      </c>
      <c r="AK21" s="146"/>
      <c r="AL21" s="145" t="s">
        <v>12</v>
      </c>
      <c r="AM21" s="146"/>
      <c r="AN21" s="279" t="s">
        <v>171</v>
      </c>
      <c r="AO21" s="280"/>
      <c r="AP21" s="145" t="s">
        <v>13</v>
      </c>
      <c r="AQ21" s="146"/>
      <c r="AR21" s="145" t="s">
        <v>12</v>
      </c>
      <c r="AS21" s="146"/>
      <c r="AT21" s="279" t="s">
        <v>171</v>
      </c>
      <c r="AU21" s="280"/>
      <c r="AV21" s="145" t="s">
        <v>13</v>
      </c>
      <c r="AW21" s="146"/>
      <c r="AX21" s="145" t="s">
        <v>12</v>
      </c>
      <c r="AY21" s="239"/>
      <c r="AZ21" s="145" t="s">
        <v>13</v>
      </c>
      <c r="BA21" s="146"/>
      <c r="BB21" s="145" t="s">
        <v>12</v>
      </c>
      <c r="BC21" s="146"/>
      <c r="BD21" s="239" t="s">
        <v>13</v>
      </c>
      <c r="BE21" s="146"/>
      <c r="BF21" s="145" t="s">
        <v>12</v>
      </c>
      <c r="BG21" s="240"/>
      <c r="BH21" s="4"/>
      <c r="BI21" s="4"/>
      <c r="BJ21" s="4"/>
      <c r="BK21" s="4"/>
      <c r="BL21" s="4"/>
      <c r="BM21" s="4"/>
      <c r="BN21" s="4"/>
      <c r="BO21" s="4"/>
      <c r="BP21" s="4"/>
      <c r="BQ21" s="4"/>
      <c r="BR21" s="4"/>
      <c r="BS21" s="4"/>
      <c r="BT21" s="4"/>
      <c r="BU21" s="4"/>
      <c r="BV21" s="4"/>
      <c r="BW21" s="4"/>
      <c r="BX21" s="4"/>
    </row>
    <row r="22" spans="1:76" ht="13.5" thickTop="1">
      <c r="A22" s="328">
        <v>1</v>
      </c>
      <c r="B22" s="329"/>
      <c r="C22" s="330"/>
      <c r="D22" s="300"/>
      <c r="E22" s="300"/>
      <c r="F22" s="300"/>
      <c r="G22" s="300"/>
      <c r="H22" s="300"/>
      <c r="I22" s="300"/>
      <c r="J22" s="300"/>
      <c r="K22" s="300"/>
      <c r="L22" s="300"/>
      <c r="M22" s="300"/>
      <c r="N22" s="300"/>
      <c r="O22" s="300"/>
      <c r="P22" s="300"/>
      <c r="Q22" s="300"/>
      <c r="R22" s="301"/>
      <c r="S22" s="306"/>
      <c r="T22" s="307"/>
      <c r="U22" s="242"/>
      <c r="V22" s="331"/>
      <c r="W22" s="331"/>
      <c r="X22" s="331"/>
      <c r="Y22" s="331"/>
      <c r="Z22" s="331"/>
      <c r="AA22" s="307"/>
      <c r="AB22" s="283" t="str">
        <f>IF($U22="","",2024-U22)</f>
        <v/>
      </c>
      <c r="AC22" s="284"/>
      <c r="AD22" s="281"/>
      <c r="AE22" s="282"/>
      <c r="AF22" s="249"/>
      <c r="AG22" s="250"/>
      <c r="AH22" s="281"/>
      <c r="AI22" s="282"/>
      <c r="AJ22" s="243"/>
      <c r="AK22" s="242"/>
      <c r="AL22" s="243"/>
      <c r="AM22" s="250"/>
      <c r="AN22" s="281"/>
      <c r="AO22" s="282"/>
      <c r="AP22" s="243"/>
      <c r="AQ22" s="242"/>
      <c r="AR22" s="243"/>
      <c r="AS22" s="250"/>
      <c r="AT22" s="281"/>
      <c r="AU22" s="282"/>
      <c r="AV22" s="243"/>
      <c r="AW22" s="242"/>
      <c r="AX22" s="243"/>
      <c r="AY22" s="241"/>
      <c r="AZ22" s="249"/>
      <c r="BA22" s="242"/>
      <c r="BB22" s="243"/>
      <c r="BC22" s="250"/>
      <c r="BD22" s="241"/>
      <c r="BE22" s="242"/>
      <c r="BF22" s="243"/>
      <c r="BG22" s="244"/>
      <c r="BH22" s="4"/>
      <c r="BI22" s="4"/>
      <c r="BJ22" s="4"/>
      <c r="BK22" s="4"/>
      <c r="BL22" s="4"/>
      <c r="BM22" s="4"/>
      <c r="BN22" s="4"/>
      <c r="BO22" s="4"/>
      <c r="BP22" s="4"/>
      <c r="BQ22" s="4"/>
      <c r="BR22" s="4"/>
      <c r="BS22" s="4"/>
      <c r="BT22" s="4"/>
      <c r="BU22" s="4"/>
      <c r="BV22" s="4"/>
      <c r="BW22" s="4"/>
      <c r="BX22" s="4"/>
    </row>
    <row r="23" spans="1:76">
      <c r="A23" s="265">
        <v>2</v>
      </c>
      <c r="B23" s="266"/>
      <c r="C23" s="267"/>
      <c r="D23" s="268"/>
      <c r="E23" s="268"/>
      <c r="F23" s="268"/>
      <c r="G23" s="268"/>
      <c r="H23" s="268"/>
      <c r="I23" s="268"/>
      <c r="J23" s="269"/>
      <c r="K23" s="269"/>
      <c r="L23" s="269"/>
      <c r="M23" s="269"/>
      <c r="N23" s="269"/>
      <c r="O23" s="269"/>
      <c r="P23" s="269"/>
      <c r="Q23" s="269"/>
      <c r="R23" s="270"/>
      <c r="S23" s="271"/>
      <c r="T23" s="272"/>
      <c r="U23" s="221"/>
      <c r="V23" s="273"/>
      <c r="W23" s="273"/>
      <c r="X23" s="273"/>
      <c r="Y23" s="273"/>
      <c r="Z23" s="273"/>
      <c r="AA23" s="274"/>
      <c r="AB23" s="275" t="str">
        <f t="shared" ref="AB23:AB60" si="0">IF($U23="","",2024-U23)</f>
        <v/>
      </c>
      <c r="AC23" s="276"/>
      <c r="AD23" s="277"/>
      <c r="AE23" s="278"/>
      <c r="AF23" s="231"/>
      <c r="AG23" s="232"/>
      <c r="AH23" s="277"/>
      <c r="AI23" s="278"/>
      <c r="AJ23" s="222"/>
      <c r="AK23" s="221"/>
      <c r="AL23" s="222"/>
      <c r="AM23" s="232"/>
      <c r="AN23" s="277"/>
      <c r="AO23" s="278"/>
      <c r="AP23" s="222"/>
      <c r="AQ23" s="221"/>
      <c r="AR23" s="222"/>
      <c r="AS23" s="232"/>
      <c r="AT23" s="277"/>
      <c r="AU23" s="278"/>
      <c r="AV23" s="222"/>
      <c r="AW23" s="221"/>
      <c r="AX23" s="222"/>
      <c r="AY23" s="220"/>
      <c r="AZ23" s="231"/>
      <c r="BA23" s="221"/>
      <c r="BB23" s="222"/>
      <c r="BC23" s="232"/>
      <c r="BD23" s="220"/>
      <c r="BE23" s="221"/>
      <c r="BF23" s="222"/>
      <c r="BG23" s="223"/>
      <c r="BH23" s="4"/>
      <c r="BI23" s="4"/>
      <c r="BJ23" s="4"/>
      <c r="BK23" s="4"/>
      <c r="BL23" s="4"/>
      <c r="BM23" s="4"/>
      <c r="BN23" s="4"/>
      <c r="BO23" s="4"/>
      <c r="BP23" s="4"/>
      <c r="BQ23" s="4"/>
      <c r="BR23" s="4"/>
      <c r="BS23" s="4"/>
      <c r="BT23" s="4"/>
      <c r="BU23" s="4"/>
      <c r="BV23" s="4"/>
      <c r="BW23" s="4"/>
      <c r="BX23" s="4"/>
    </row>
    <row r="24" spans="1:76">
      <c r="A24" s="265">
        <v>3</v>
      </c>
      <c r="B24" s="266"/>
      <c r="C24" s="267"/>
      <c r="D24" s="268"/>
      <c r="E24" s="268"/>
      <c r="F24" s="268"/>
      <c r="G24" s="268"/>
      <c r="H24" s="268"/>
      <c r="I24" s="268"/>
      <c r="J24" s="269"/>
      <c r="K24" s="269"/>
      <c r="L24" s="269"/>
      <c r="M24" s="269"/>
      <c r="N24" s="269"/>
      <c r="O24" s="269"/>
      <c r="P24" s="269"/>
      <c r="Q24" s="269"/>
      <c r="R24" s="270"/>
      <c r="S24" s="271"/>
      <c r="T24" s="272"/>
      <c r="U24" s="221"/>
      <c r="V24" s="273"/>
      <c r="W24" s="273"/>
      <c r="X24" s="273"/>
      <c r="Y24" s="273"/>
      <c r="Z24" s="273"/>
      <c r="AA24" s="274"/>
      <c r="AB24" s="275" t="str">
        <f t="shared" si="0"/>
        <v/>
      </c>
      <c r="AC24" s="276"/>
      <c r="AD24" s="277"/>
      <c r="AE24" s="278"/>
      <c r="AF24" s="231"/>
      <c r="AG24" s="232"/>
      <c r="AH24" s="277"/>
      <c r="AI24" s="278"/>
      <c r="AJ24" s="222"/>
      <c r="AK24" s="221"/>
      <c r="AL24" s="222"/>
      <c r="AM24" s="232"/>
      <c r="AN24" s="277"/>
      <c r="AO24" s="278"/>
      <c r="AP24" s="222"/>
      <c r="AQ24" s="221"/>
      <c r="AR24" s="222"/>
      <c r="AS24" s="232"/>
      <c r="AT24" s="277"/>
      <c r="AU24" s="278"/>
      <c r="AV24" s="222"/>
      <c r="AW24" s="221"/>
      <c r="AX24" s="222"/>
      <c r="AY24" s="220"/>
      <c r="AZ24" s="231"/>
      <c r="BA24" s="221"/>
      <c r="BB24" s="222"/>
      <c r="BC24" s="232"/>
      <c r="BD24" s="220"/>
      <c r="BE24" s="221"/>
      <c r="BF24" s="222"/>
      <c r="BG24" s="223"/>
      <c r="BH24" s="4"/>
      <c r="BI24" s="4"/>
      <c r="BJ24" s="4"/>
      <c r="BK24" s="4"/>
      <c r="BL24" s="4"/>
      <c r="BM24" s="4"/>
      <c r="BN24" s="4"/>
      <c r="BO24" s="4"/>
      <c r="BP24" s="4"/>
      <c r="BQ24" s="4"/>
      <c r="BR24" s="4"/>
      <c r="BS24" s="4"/>
      <c r="BT24" s="4"/>
      <c r="BU24" s="4"/>
      <c r="BV24" s="4"/>
      <c r="BW24" s="4"/>
      <c r="BX24" s="4"/>
    </row>
    <row r="25" spans="1:76">
      <c r="A25" s="265">
        <v>4</v>
      </c>
      <c r="B25" s="266"/>
      <c r="C25" s="267"/>
      <c r="D25" s="268"/>
      <c r="E25" s="268"/>
      <c r="F25" s="268"/>
      <c r="G25" s="268"/>
      <c r="H25" s="268"/>
      <c r="I25" s="268"/>
      <c r="J25" s="269"/>
      <c r="K25" s="269"/>
      <c r="L25" s="269"/>
      <c r="M25" s="269"/>
      <c r="N25" s="269"/>
      <c r="O25" s="269"/>
      <c r="P25" s="269"/>
      <c r="Q25" s="269"/>
      <c r="R25" s="270"/>
      <c r="S25" s="271"/>
      <c r="T25" s="272"/>
      <c r="U25" s="221"/>
      <c r="V25" s="273"/>
      <c r="W25" s="273"/>
      <c r="X25" s="273"/>
      <c r="Y25" s="273"/>
      <c r="Z25" s="273"/>
      <c r="AA25" s="274"/>
      <c r="AB25" s="275" t="str">
        <f t="shared" si="0"/>
        <v/>
      </c>
      <c r="AC25" s="276"/>
      <c r="AD25" s="277"/>
      <c r="AE25" s="278"/>
      <c r="AF25" s="231"/>
      <c r="AG25" s="232"/>
      <c r="AH25" s="277"/>
      <c r="AI25" s="278"/>
      <c r="AJ25" s="222"/>
      <c r="AK25" s="221"/>
      <c r="AL25" s="222"/>
      <c r="AM25" s="232"/>
      <c r="AN25" s="277"/>
      <c r="AO25" s="278"/>
      <c r="AP25" s="222"/>
      <c r="AQ25" s="221"/>
      <c r="AR25" s="222"/>
      <c r="AS25" s="232"/>
      <c r="AT25" s="277"/>
      <c r="AU25" s="278"/>
      <c r="AV25" s="222"/>
      <c r="AW25" s="221"/>
      <c r="AX25" s="222"/>
      <c r="AY25" s="220"/>
      <c r="AZ25" s="231"/>
      <c r="BA25" s="221"/>
      <c r="BB25" s="222"/>
      <c r="BC25" s="232"/>
      <c r="BD25" s="220"/>
      <c r="BE25" s="221"/>
      <c r="BF25" s="222"/>
      <c r="BG25" s="223"/>
      <c r="BH25" s="4"/>
      <c r="BI25" s="4"/>
      <c r="BJ25" s="4"/>
      <c r="BK25" s="4"/>
      <c r="BL25" s="4"/>
      <c r="BM25" s="4"/>
      <c r="BN25" s="4"/>
      <c r="BO25" s="4"/>
      <c r="BP25" s="4"/>
      <c r="BQ25" s="4"/>
      <c r="BR25" s="4"/>
      <c r="BS25" s="4"/>
      <c r="BT25" s="4"/>
      <c r="BU25" s="4"/>
      <c r="BV25" s="4"/>
      <c r="BW25" s="4"/>
      <c r="BX25" s="4"/>
    </row>
    <row r="26" spans="1:76">
      <c r="A26" s="265">
        <v>5</v>
      </c>
      <c r="B26" s="266"/>
      <c r="C26" s="267"/>
      <c r="D26" s="268"/>
      <c r="E26" s="268"/>
      <c r="F26" s="268"/>
      <c r="G26" s="268"/>
      <c r="H26" s="268"/>
      <c r="I26" s="268"/>
      <c r="J26" s="269"/>
      <c r="K26" s="269"/>
      <c r="L26" s="269"/>
      <c r="M26" s="269"/>
      <c r="N26" s="269"/>
      <c r="O26" s="269"/>
      <c r="P26" s="269"/>
      <c r="Q26" s="269"/>
      <c r="R26" s="270"/>
      <c r="S26" s="271"/>
      <c r="T26" s="272"/>
      <c r="U26" s="221"/>
      <c r="V26" s="273"/>
      <c r="W26" s="273"/>
      <c r="X26" s="273"/>
      <c r="Y26" s="273"/>
      <c r="Z26" s="273"/>
      <c r="AA26" s="274"/>
      <c r="AB26" s="275" t="str">
        <f t="shared" si="0"/>
        <v/>
      </c>
      <c r="AC26" s="276"/>
      <c r="AD26" s="277"/>
      <c r="AE26" s="278"/>
      <c r="AF26" s="231"/>
      <c r="AG26" s="232"/>
      <c r="AH26" s="277"/>
      <c r="AI26" s="278"/>
      <c r="AJ26" s="222"/>
      <c r="AK26" s="221"/>
      <c r="AL26" s="222"/>
      <c r="AM26" s="232"/>
      <c r="AN26" s="277"/>
      <c r="AO26" s="278"/>
      <c r="AP26" s="222"/>
      <c r="AQ26" s="221"/>
      <c r="AR26" s="222"/>
      <c r="AS26" s="232"/>
      <c r="AT26" s="277"/>
      <c r="AU26" s="278"/>
      <c r="AV26" s="222"/>
      <c r="AW26" s="221"/>
      <c r="AX26" s="222"/>
      <c r="AY26" s="220"/>
      <c r="AZ26" s="231"/>
      <c r="BA26" s="221"/>
      <c r="BB26" s="222"/>
      <c r="BC26" s="232"/>
      <c r="BD26" s="220"/>
      <c r="BE26" s="221"/>
      <c r="BF26" s="222"/>
      <c r="BG26" s="223"/>
      <c r="BH26" s="4"/>
      <c r="BI26" s="4"/>
      <c r="BJ26" s="4"/>
      <c r="BK26" s="4"/>
      <c r="BL26" s="4"/>
      <c r="BM26" s="4"/>
      <c r="BN26" s="4"/>
      <c r="BO26" s="4"/>
      <c r="BP26" s="4"/>
      <c r="BQ26" s="4"/>
      <c r="BR26" s="4"/>
      <c r="BS26" s="4"/>
      <c r="BT26" s="4"/>
      <c r="BU26" s="4"/>
      <c r="BV26" s="4"/>
      <c r="BW26" s="4"/>
      <c r="BX26" s="4"/>
    </row>
    <row r="27" spans="1:76">
      <c r="A27" s="265">
        <v>6</v>
      </c>
      <c r="B27" s="266"/>
      <c r="C27" s="267"/>
      <c r="D27" s="268"/>
      <c r="E27" s="268"/>
      <c r="F27" s="268"/>
      <c r="G27" s="268"/>
      <c r="H27" s="268"/>
      <c r="I27" s="268"/>
      <c r="J27" s="269"/>
      <c r="K27" s="269"/>
      <c r="L27" s="269"/>
      <c r="M27" s="269"/>
      <c r="N27" s="269"/>
      <c r="O27" s="269"/>
      <c r="P27" s="269"/>
      <c r="Q27" s="269"/>
      <c r="R27" s="270"/>
      <c r="S27" s="271"/>
      <c r="T27" s="272"/>
      <c r="U27" s="221"/>
      <c r="V27" s="273"/>
      <c r="W27" s="273"/>
      <c r="X27" s="273"/>
      <c r="Y27" s="273"/>
      <c r="Z27" s="273"/>
      <c r="AA27" s="274"/>
      <c r="AB27" s="275" t="str">
        <f t="shared" si="0"/>
        <v/>
      </c>
      <c r="AC27" s="276"/>
      <c r="AD27" s="277"/>
      <c r="AE27" s="278"/>
      <c r="AF27" s="231"/>
      <c r="AG27" s="232"/>
      <c r="AH27" s="277"/>
      <c r="AI27" s="278"/>
      <c r="AJ27" s="222"/>
      <c r="AK27" s="221"/>
      <c r="AL27" s="222"/>
      <c r="AM27" s="232"/>
      <c r="AN27" s="277"/>
      <c r="AO27" s="278"/>
      <c r="AP27" s="222"/>
      <c r="AQ27" s="221"/>
      <c r="AR27" s="222"/>
      <c r="AS27" s="232"/>
      <c r="AT27" s="277"/>
      <c r="AU27" s="278"/>
      <c r="AV27" s="222"/>
      <c r="AW27" s="221"/>
      <c r="AX27" s="222"/>
      <c r="AY27" s="220"/>
      <c r="AZ27" s="231"/>
      <c r="BA27" s="221"/>
      <c r="BB27" s="222"/>
      <c r="BC27" s="232"/>
      <c r="BD27" s="220"/>
      <c r="BE27" s="221"/>
      <c r="BF27" s="222"/>
      <c r="BG27" s="223"/>
      <c r="BH27" s="4"/>
      <c r="BI27" s="4"/>
      <c r="BJ27" s="4"/>
      <c r="BK27" s="4"/>
      <c r="BL27" s="4"/>
      <c r="BM27" s="4"/>
      <c r="BN27" s="4"/>
      <c r="BO27" s="4"/>
      <c r="BP27" s="4"/>
      <c r="BQ27" s="4"/>
      <c r="BR27" s="4"/>
      <c r="BS27" s="4"/>
      <c r="BT27" s="4"/>
      <c r="BU27" s="4"/>
      <c r="BV27" s="4"/>
      <c r="BW27" s="4"/>
      <c r="BX27" s="4"/>
    </row>
    <row r="28" spans="1:76">
      <c r="A28" s="265">
        <v>7</v>
      </c>
      <c r="B28" s="266"/>
      <c r="C28" s="267"/>
      <c r="D28" s="268"/>
      <c r="E28" s="268"/>
      <c r="F28" s="268"/>
      <c r="G28" s="268"/>
      <c r="H28" s="268"/>
      <c r="I28" s="268"/>
      <c r="J28" s="269"/>
      <c r="K28" s="269"/>
      <c r="L28" s="269"/>
      <c r="M28" s="269"/>
      <c r="N28" s="269"/>
      <c r="O28" s="269"/>
      <c r="P28" s="269"/>
      <c r="Q28" s="269"/>
      <c r="R28" s="270"/>
      <c r="S28" s="271"/>
      <c r="T28" s="272"/>
      <c r="U28" s="221"/>
      <c r="V28" s="273"/>
      <c r="W28" s="273"/>
      <c r="X28" s="273"/>
      <c r="Y28" s="273"/>
      <c r="Z28" s="273"/>
      <c r="AA28" s="274"/>
      <c r="AB28" s="275" t="str">
        <f t="shared" si="0"/>
        <v/>
      </c>
      <c r="AC28" s="276"/>
      <c r="AD28" s="277"/>
      <c r="AE28" s="278"/>
      <c r="AF28" s="231"/>
      <c r="AG28" s="232"/>
      <c r="AH28" s="277"/>
      <c r="AI28" s="278"/>
      <c r="AJ28" s="222"/>
      <c r="AK28" s="221"/>
      <c r="AL28" s="222"/>
      <c r="AM28" s="232"/>
      <c r="AN28" s="277"/>
      <c r="AO28" s="278"/>
      <c r="AP28" s="222"/>
      <c r="AQ28" s="221"/>
      <c r="AR28" s="222"/>
      <c r="AS28" s="232"/>
      <c r="AT28" s="277"/>
      <c r="AU28" s="278"/>
      <c r="AV28" s="222"/>
      <c r="AW28" s="221"/>
      <c r="AX28" s="222"/>
      <c r="AY28" s="220"/>
      <c r="AZ28" s="231"/>
      <c r="BA28" s="221"/>
      <c r="BB28" s="222"/>
      <c r="BC28" s="232"/>
      <c r="BD28" s="220"/>
      <c r="BE28" s="221"/>
      <c r="BF28" s="222"/>
      <c r="BG28" s="223"/>
      <c r="BH28" s="4"/>
      <c r="BI28" s="4"/>
      <c r="BJ28" s="4"/>
      <c r="BK28" s="4"/>
      <c r="BL28" s="4"/>
      <c r="BM28" s="4"/>
      <c r="BN28" s="4"/>
      <c r="BO28" s="4"/>
      <c r="BP28" s="4"/>
      <c r="BQ28" s="4"/>
      <c r="BR28" s="4"/>
      <c r="BS28" s="4"/>
      <c r="BT28" s="4"/>
      <c r="BU28" s="4"/>
      <c r="BV28" s="4"/>
      <c r="BW28" s="4"/>
      <c r="BX28" s="4"/>
    </row>
    <row r="29" spans="1:76">
      <c r="A29" s="265">
        <v>8</v>
      </c>
      <c r="B29" s="266"/>
      <c r="C29" s="267"/>
      <c r="D29" s="268"/>
      <c r="E29" s="268"/>
      <c r="F29" s="268"/>
      <c r="G29" s="268"/>
      <c r="H29" s="268"/>
      <c r="I29" s="268"/>
      <c r="J29" s="269"/>
      <c r="K29" s="269"/>
      <c r="L29" s="269"/>
      <c r="M29" s="269"/>
      <c r="N29" s="269"/>
      <c r="O29" s="269"/>
      <c r="P29" s="269"/>
      <c r="Q29" s="269"/>
      <c r="R29" s="270"/>
      <c r="S29" s="271"/>
      <c r="T29" s="272"/>
      <c r="U29" s="221"/>
      <c r="V29" s="273"/>
      <c r="W29" s="273"/>
      <c r="X29" s="273"/>
      <c r="Y29" s="273"/>
      <c r="Z29" s="273"/>
      <c r="AA29" s="274"/>
      <c r="AB29" s="275" t="str">
        <f t="shared" si="0"/>
        <v/>
      </c>
      <c r="AC29" s="276"/>
      <c r="AD29" s="277"/>
      <c r="AE29" s="278"/>
      <c r="AF29" s="231"/>
      <c r="AG29" s="232"/>
      <c r="AH29" s="277"/>
      <c r="AI29" s="278"/>
      <c r="AJ29" s="222"/>
      <c r="AK29" s="221"/>
      <c r="AL29" s="222"/>
      <c r="AM29" s="232"/>
      <c r="AN29" s="277"/>
      <c r="AO29" s="278"/>
      <c r="AP29" s="222"/>
      <c r="AQ29" s="221"/>
      <c r="AR29" s="222"/>
      <c r="AS29" s="232"/>
      <c r="AT29" s="277"/>
      <c r="AU29" s="278"/>
      <c r="AV29" s="222"/>
      <c r="AW29" s="221"/>
      <c r="AX29" s="222"/>
      <c r="AY29" s="220"/>
      <c r="AZ29" s="231"/>
      <c r="BA29" s="221"/>
      <c r="BB29" s="222"/>
      <c r="BC29" s="232"/>
      <c r="BD29" s="220"/>
      <c r="BE29" s="221"/>
      <c r="BF29" s="222"/>
      <c r="BG29" s="223"/>
      <c r="BH29" s="4"/>
      <c r="BI29" s="4"/>
      <c r="BJ29" s="4"/>
      <c r="BK29" s="4"/>
      <c r="BL29" s="4"/>
      <c r="BM29" s="4"/>
      <c r="BN29" s="4"/>
      <c r="BO29" s="4"/>
      <c r="BP29" s="4"/>
      <c r="BQ29" s="4"/>
      <c r="BR29" s="4"/>
      <c r="BS29" s="4"/>
      <c r="BT29" s="4"/>
      <c r="BU29" s="4"/>
      <c r="BV29" s="4"/>
      <c r="BW29" s="4"/>
      <c r="BX29" s="4"/>
    </row>
    <row r="30" spans="1:76">
      <c r="A30" s="265">
        <v>9</v>
      </c>
      <c r="B30" s="266"/>
      <c r="C30" s="267"/>
      <c r="D30" s="268"/>
      <c r="E30" s="268"/>
      <c r="F30" s="268"/>
      <c r="G30" s="268"/>
      <c r="H30" s="268"/>
      <c r="I30" s="268"/>
      <c r="J30" s="269"/>
      <c r="K30" s="269"/>
      <c r="L30" s="269"/>
      <c r="M30" s="269"/>
      <c r="N30" s="269"/>
      <c r="O30" s="269"/>
      <c r="P30" s="269"/>
      <c r="Q30" s="269"/>
      <c r="R30" s="270"/>
      <c r="S30" s="271"/>
      <c r="T30" s="272"/>
      <c r="U30" s="221"/>
      <c r="V30" s="273"/>
      <c r="W30" s="273"/>
      <c r="X30" s="273"/>
      <c r="Y30" s="273"/>
      <c r="Z30" s="273"/>
      <c r="AA30" s="274"/>
      <c r="AB30" s="275" t="str">
        <f t="shared" si="0"/>
        <v/>
      </c>
      <c r="AC30" s="276"/>
      <c r="AD30" s="277"/>
      <c r="AE30" s="278"/>
      <c r="AF30" s="231"/>
      <c r="AG30" s="232"/>
      <c r="AH30" s="277"/>
      <c r="AI30" s="278"/>
      <c r="AJ30" s="222"/>
      <c r="AK30" s="221"/>
      <c r="AL30" s="222"/>
      <c r="AM30" s="232"/>
      <c r="AN30" s="277"/>
      <c r="AO30" s="278"/>
      <c r="AP30" s="222"/>
      <c r="AQ30" s="221"/>
      <c r="AR30" s="222"/>
      <c r="AS30" s="232"/>
      <c r="AT30" s="277"/>
      <c r="AU30" s="278"/>
      <c r="AV30" s="222"/>
      <c r="AW30" s="221"/>
      <c r="AX30" s="222"/>
      <c r="AY30" s="220"/>
      <c r="AZ30" s="231"/>
      <c r="BA30" s="221"/>
      <c r="BB30" s="222"/>
      <c r="BC30" s="232"/>
      <c r="BD30" s="220"/>
      <c r="BE30" s="221"/>
      <c r="BF30" s="222"/>
      <c r="BG30" s="223"/>
      <c r="BH30" s="4"/>
      <c r="BI30" s="4"/>
      <c r="BJ30" s="4"/>
      <c r="BK30" s="4"/>
      <c r="BL30" s="4"/>
      <c r="BM30" s="4"/>
      <c r="BN30" s="4"/>
      <c r="BO30" s="4"/>
      <c r="BP30" s="4"/>
      <c r="BQ30" s="4"/>
      <c r="BR30" s="4"/>
      <c r="BS30" s="4"/>
      <c r="BT30" s="4"/>
      <c r="BU30" s="4"/>
      <c r="BV30" s="4"/>
      <c r="BW30" s="4"/>
      <c r="BX30" s="4"/>
    </row>
    <row r="31" spans="1:76">
      <c r="A31" s="265">
        <v>10</v>
      </c>
      <c r="B31" s="266"/>
      <c r="C31" s="267"/>
      <c r="D31" s="268"/>
      <c r="E31" s="268"/>
      <c r="F31" s="268"/>
      <c r="G31" s="268"/>
      <c r="H31" s="268"/>
      <c r="I31" s="268"/>
      <c r="J31" s="269"/>
      <c r="K31" s="269"/>
      <c r="L31" s="269"/>
      <c r="M31" s="269"/>
      <c r="N31" s="269"/>
      <c r="O31" s="269"/>
      <c r="P31" s="269"/>
      <c r="Q31" s="269"/>
      <c r="R31" s="270"/>
      <c r="S31" s="271"/>
      <c r="T31" s="272"/>
      <c r="U31" s="221"/>
      <c r="V31" s="273"/>
      <c r="W31" s="273"/>
      <c r="X31" s="273"/>
      <c r="Y31" s="273"/>
      <c r="Z31" s="273"/>
      <c r="AA31" s="274"/>
      <c r="AB31" s="275" t="str">
        <f t="shared" si="0"/>
        <v/>
      </c>
      <c r="AC31" s="276"/>
      <c r="AD31" s="277"/>
      <c r="AE31" s="278"/>
      <c r="AF31" s="231"/>
      <c r="AG31" s="232"/>
      <c r="AH31" s="277"/>
      <c r="AI31" s="278"/>
      <c r="AJ31" s="222"/>
      <c r="AK31" s="221"/>
      <c r="AL31" s="222"/>
      <c r="AM31" s="232"/>
      <c r="AN31" s="277"/>
      <c r="AO31" s="278"/>
      <c r="AP31" s="222"/>
      <c r="AQ31" s="221"/>
      <c r="AR31" s="222"/>
      <c r="AS31" s="232"/>
      <c r="AT31" s="277"/>
      <c r="AU31" s="278"/>
      <c r="AV31" s="222"/>
      <c r="AW31" s="221"/>
      <c r="AX31" s="222"/>
      <c r="AY31" s="220"/>
      <c r="AZ31" s="231"/>
      <c r="BA31" s="221"/>
      <c r="BB31" s="222"/>
      <c r="BC31" s="232"/>
      <c r="BD31" s="220"/>
      <c r="BE31" s="221"/>
      <c r="BF31" s="222"/>
      <c r="BG31" s="223"/>
      <c r="BH31" s="4"/>
      <c r="BI31" s="4"/>
      <c r="BJ31" s="4"/>
      <c r="BK31" s="4"/>
      <c r="BL31" s="4"/>
      <c r="BM31" s="4"/>
      <c r="BN31" s="4"/>
      <c r="BO31" s="4"/>
      <c r="BP31" s="4"/>
      <c r="BQ31" s="4"/>
      <c r="BR31" s="4"/>
      <c r="BS31" s="4"/>
      <c r="BT31" s="4"/>
      <c r="BU31" s="4"/>
      <c r="BV31" s="4"/>
      <c r="BW31" s="4"/>
      <c r="BX31" s="4"/>
    </row>
    <row r="32" spans="1:76">
      <c r="A32" s="265">
        <v>11</v>
      </c>
      <c r="B32" s="266"/>
      <c r="C32" s="267"/>
      <c r="D32" s="268"/>
      <c r="E32" s="268"/>
      <c r="F32" s="268"/>
      <c r="G32" s="268"/>
      <c r="H32" s="268"/>
      <c r="I32" s="268"/>
      <c r="J32" s="269"/>
      <c r="K32" s="269"/>
      <c r="L32" s="269"/>
      <c r="M32" s="269"/>
      <c r="N32" s="269"/>
      <c r="O32" s="269"/>
      <c r="P32" s="269"/>
      <c r="Q32" s="269"/>
      <c r="R32" s="270"/>
      <c r="S32" s="271"/>
      <c r="T32" s="272"/>
      <c r="U32" s="221"/>
      <c r="V32" s="273"/>
      <c r="W32" s="273"/>
      <c r="X32" s="273"/>
      <c r="Y32" s="273"/>
      <c r="Z32" s="273"/>
      <c r="AA32" s="274"/>
      <c r="AB32" s="275" t="str">
        <f t="shared" si="0"/>
        <v/>
      </c>
      <c r="AC32" s="276"/>
      <c r="AD32" s="277"/>
      <c r="AE32" s="278"/>
      <c r="AF32" s="231"/>
      <c r="AG32" s="232"/>
      <c r="AH32" s="277"/>
      <c r="AI32" s="278"/>
      <c r="AJ32" s="222"/>
      <c r="AK32" s="221"/>
      <c r="AL32" s="222"/>
      <c r="AM32" s="232"/>
      <c r="AN32" s="277"/>
      <c r="AO32" s="278"/>
      <c r="AP32" s="222"/>
      <c r="AQ32" s="221"/>
      <c r="AR32" s="222"/>
      <c r="AS32" s="232"/>
      <c r="AT32" s="277"/>
      <c r="AU32" s="278"/>
      <c r="AV32" s="222"/>
      <c r="AW32" s="221"/>
      <c r="AX32" s="222"/>
      <c r="AY32" s="220"/>
      <c r="AZ32" s="231"/>
      <c r="BA32" s="221"/>
      <c r="BB32" s="222"/>
      <c r="BC32" s="232"/>
      <c r="BD32" s="220"/>
      <c r="BE32" s="221"/>
      <c r="BF32" s="222"/>
      <c r="BG32" s="223"/>
      <c r="BH32" s="4"/>
      <c r="BI32" s="4"/>
      <c r="BJ32" s="4"/>
      <c r="BK32" s="4"/>
      <c r="BL32" s="4"/>
      <c r="BM32" s="4"/>
      <c r="BN32" s="4"/>
      <c r="BO32" s="4"/>
      <c r="BP32" s="4"/>
      <c r="BQ32" s="4"/>
      <c r="BR32" s="4"/>
      <c r="BS32" s="4"/>
      <c r="BT32" s="4"/>
      <c r="BU32" s="4"/>
      <c r="BV32" s="4"/>
      <c r="BW32" s="4"/>
      <c r="BX32" s="4"/>
    </row>
    <row r="33" spans="1:76">
      <c r="A33" s="265">
        <v>12</v>
      </c>
      <c r="B33" s="266"/>
      <c r="C33" s="267"/>
      <c r="D33" s="268"/>
      <c r="E33" s="268"/>
      <c r="F33" s="268"/>
      <c r="G33" s="268"/>
      <c r="H33" s="268"/>
      <c r="I33" s="268"/>
      <c r="J33" s="269"/>
      <c r="K33" s="269"/>
      <c r="L33" s="269"/>
      <c r="M33" s="269"/>
      <c r="N33" s="269"/>
      <c r="O33" s="269"/>
      <c r="P33" s="269"/>
      <c r="Q33" s="269"/>
      <c r="R33" s="270"/>
      <c r="S33" s="271"/>
      <c r="T33" s="272"/>
      <c r="U33" s="221"/>
      <c r="V33" s="273"/>
      <c r="W33" s="273"/>
      <c r="X33" s="273"/>
      <c r="Y33" s="273"/>
      <c r="Z33" s="273"/>
      <c r="AA33" s="274"/>
      <c r="AB33" s="275" t="str">
        <f t="shared" si="0"/>
        <v/>
      </c>
      <c r="AC33" s="276"/>
      <c r="AD33" s="277"/>
      <c r="AE33" s="278"/>
      <c r="AF33" s="231"/>
      <c r="AG33" s="232"/>
      <c r="AH33" s="277"/>
      <c r="AI33" s="278"/>
      <c r="AJ33" s="222"/>
      <c r="AK33" s="221"/>
      <c r="AL33" s="222"/>
      <c r="AM33" s="232"/>
      <c r="AN33" s="277"/>
      <c r="AO33" s="278"/>
      <c r="AP33" s="222"/>
      <c r="AQ33" s="221"/>
      <c r="AR33" s="222"/>
      <c r="AS33" s="232"/>
      <c r="AT33" s="277"/>
      <c r="AU33" s="278"/>
      <c r="AV33" s="222"/>
      <c r="AW33" s="221"/>
      <c r="AX33" s="222"/>
      <c r="AY33" s="220"/>
      <c r="AZ33" s="231"/>
      <c r="BA33" s="221"/>
      <c r="BB33" s="222"/>
      <c r="BC33" s="232"/>
      <c r="BD33" s="220"/>
      <c r="BE33" s="221"/>
      <c r="BF33" s="222"/>
      <c r="BG33" s="223"/>
      <c r="BH33" s="4"/>
      <c r="BI33" s="4"/>
      <c r="BJ33" s="4"/>
      <c r="BK33" s="4"/>
      <c r="BL33" s="4"/>
      <c r="BM33" s="4"/>
      <c r="BN33" s="4"/>
      <c r="BO33" s="4"/>
      <c r="BP33" s="4"/>
      <c r="BQ33" s="4"/>
      <c r="BR33" s="4"/>
      <c r="BS33" s="4"/>
      <c r="BT33" s="4"/>
      <c r="BU33" s="4"/>
      <c r="BV33" s="4"/>
      <c r="BW33" s="4"/>
      <c r="BX33" s="4"/>
    </row>
    <row r="34" spans="1:76">
      <c r="A34" s="265">
        <v>13</v>
      </c>
      <c r="B34" s="266"/>
      <c r="C34" s="267"/>
      <c r="D34" s="268"/>
      <c r="E34" s="268"/>
      <c r="F34" s="268"/>
      <c r="G34" s="268"/>
      <c r="H34" s="268"/>
      <c r="I34" s="268"/>
      <c r="J34" s="269"/>
      <c r="K34" s="269"/>
      <c r="L34" s="269"/>
      <c r="M34" s="269"/>
      <c r="N34" s="269"/>
      <c r="O34" s="269"/>
      <c r="P34" s="269"/>
      <c r="Q34" s="269"/>
      <c r="R34" s="270"/>
      <c r="S34" s="271"/>
      <c r="T34" s="272"/>
      <c r="U34" s="221"/>
      <c r="V34" s="273"/>
      <c r="W34" s="273"/>
      <c r="X34" s="273"/>
      <c r="Y34" s="273"/>
      <c r="Z34" s="273"/>
      <c r="AA34" s="274"/>
      <c r="AB34" s="275" t="str">
        <f t="shared" si="0"/>
        <v/>
      </c>
      <c r="AC34" s="276"/>
      <c r="AD34" s="277"/>
      <c r="AE34" s="278"/>
      <c r="AF34" s="231"/>
      <c r="AG34" s="232"/>
      <c r="AH34" s="277"/>
      <c r="AI34" s="278"/>
      <c r="AJ34" s="222"/>
      <c r="AK34" s="221"/>
      <c r="AL34" s="222"/>
      <c r="AM34" s="232"/>
      <c r="AN34" s="277"/>
      <c r="AO34" s="278"/>
      <c r="AP34" s="222"/>
      <c r="AQ34" s="221"/>
      <c r="AR34" s="222"/>
      <c r="AS34" s="232"/>
      <c r="AT34" s="277"/>
      <c r="AU34" s="278"/>
      <c r="AV34" s="222"/>
      <c r="AW34" s="221"/>
      <c r="AX34" s="222"/>
      <c r="AY34" s="220"/>
      <c r="AZ34" s="231"/>
      <c r="BA34" s="221"/>
      <c r="BB34" s="222"/>
      <c r="BC34" s="232"/>
      <c r="BD34" s="220"/>
      <c r="BE34" s="221"/>
      <c r="BF34" s="222"/>
      <c r="BG34" s="223"/>
      <c r="BH34" s="4"/>
      <c r="BI34" s="4"/>
      <c r="BJ34" s="4"/>
      <c r="BK34" s="4"/>
      <c r="BL34" s="4"/>
      <c r="BM34" s="4"/>
      <c r="BN34" s="4"/>
      <c r="BO34" s="4"/>
      <c r="BP34" s="4"/>
      <c r="BQ34" s="4"/>
      <c r="BR34" s="4"/>
      <c r="BS34" s="4"/>
      <c r="BT34" s="4"/>
      <c r="BU34" s="4"/>
      <c r="BV34" s="4"/>
      <c r="BW34" s="4"/>
      <c r="BX34" s="4"/>
    </row>
    <row r="35" spans="1:76">
      <c r="A35" s="265">
        <v>14</v>
      </c>
      <c r="B35" s="266"/>
      <c r="C35" s="267"/>
      <c r="D35" s="268"/>
      <c r="E35" s="268"/>
      <c r="F35" s="268"/>
      <c r="G35" s="268"/>
      <c r="H35" s="268"/>
      <c r="I35" s="268"/>
      <c r="J35" s="269"/>
      <c r="K35" s="269"/>
      <c r="L35" s="269"/>
      <c r="M35" s="269"/>
      <c r="N35" s="269"/>
      <c r="O35" s="269"/>
      <c r="P35" s="269"/>
      <c r="Q35" s="269"/>
      <c r="R35" s="270"/>
      <c r="S35" s="271"/>
      <c r="T35" s="272"/>
      <c r="U35" s="221"/>
      <c r="V35" s="273"/>
      <c r="W35" s="273"/>
      <c r="X35" s="273"/>
      <c r="Y35" s="273"/>
      <c r="Z35" s="273"/>
      <c r="AA35" s="274"/>
      <c r="AB35" s="275" t="str">
        <f t="shared" si="0"/>
        <v/>
      </c>
      <c r="AC35" s="276"/>
      <c r="AD35" s="277"/>
      <c r="AE35" s="278"/>
      <c r="AF35" s="231"/>
      <c r="AG35" s="232"/>
      <c r="AH35" s="277"/>
      <c r="AI35" s="278"/>
      <c r="AJ35" s="222"/>
      <c r="AK35" s="221"/>
      <c r="AL35" s="222"/>
      <c r="AM35" s="232"/>
      <c r="AN35" s="277"/>
      <c r="AO35" s="278"/>
      <c r="AP35" s="222"/>
      <c r="AQ35" s="221"/>
      <c r="AR35" s="222"/>
      <c r="AS35" s="232"/>
      <c r="AT35" s="277"/>
      <c r="AU35" s="278"/>
      <c r="AV35" s="222"/>
      <c r="AW35" s="221"/>
      <c r="AX35" s="222"/>
      <c r="AY35" s="220"/>
      <c r="AZ35" s="231"/>
      <c r="BA35" s="221"/>
      <c r="BB35" s="222"/>
      <c r="BC35" s="232"/>
      <c r="BD35" s="220"/>
      <c r="BE35" s="221"/>
      <c r="BF35" s="222"/>
      <c r="BG35" s="223"/>
      <c r="BH35" s="4"/>
      <c r="BI35" s="4"/>
      <c r="BJ35" s="4"/>
      <c r="BK35" s="4"/>
      <c r="BL35" s="4"/>
      <c r="BM35" s="4"/>
      <c r="BN35" s="4"/>
      <c r="BO35" s="4"/>
      <c r="BP35" s="4"/>
      <c r="BQ35" s="4"/>
      <c r="BR35" s="4"/>
      <c r="BS35" s="4"/>
      <c r="BT35" s="4"/>
      <c r="BU35" s="4"/>
      <c r="BV35" s="4"/>
      <c r="BW35" s="4"/>
      <c r="BX35" s="4"/>
    </row>
    <row r="36" spans="1:76">
      <c r="A36" s="265">
        <v>15</v>
      </c>
      <c r="B36" s="266"/>
      <c r="C36" s="267"/>
      <c r="D36" s="268"/>
      <c r="E36" s="268"/>
      <c r="F36" s="268"/>
      <c r="G36" s="268"/>
      <c r="H36" s="268"/>
      <c r="I36" s="268"/>
      <c r="J36" s="269"/>
      <c r="K36" s="269"/>
      <c r="L36" s="269"/>
      <c r="M36" s="269"/>
      <c r="N36" s="269"/>
      <c r="O36" s="269"/>
      <c r="P36" s="269"/>
      <c r="Q36" s="269"/>
      <c r="R36" s="270"/>
      <c r="S36" s="271"/>
      <c r="T36" s="272"/>
      <c r="U36" s="221"/>
      <c r="V36" s="273"/>
      <c r="W36" s="273"/>
      <c r="X36" s="273"/>
      <c r="Y36" s="273"/>
      <c r="Z36" s="273"/>
      <c r="AA36" s="274"/>
      <c r="AB36" s="275" t="str">
        <f t="shared" si="0"/>
        <v/>
      </c>
      <c r="AC36" s="276"/>
      <c r="AD36" s="277"/>
      <c r="AE36" s="278"/>
      <c r="AF36" s="231"/>
      <c r="AG36" s="232"/>
      <c r="AH36" s="277"/>
      <c r="AI36" s="278"/>
      <c r="AJ36" s="222"/>
      <c r="AK36" s="221"/>
      <c r="AL36" s="222"/>
      <c r="AM36" s="232"/>
      <c r="AN36" s="277"/>
      <c r="AO36" s="278"/>
      <c r="AP36" s="222"/>
      <c r="AQ36" s="221"/>
      <c r="AR36" s="222"/>
      <c r="AS36" s="232"/>
      <c r="AT36" s="277"/>
      <c r="AU36" s="278"/>
      <c r="AV36" s="222"/>
      <c r="AW36" s="221"/>
      <c r="AX36" s="222"/>
      <c r="AY36" s="220"/>
      <c r="AZ36" s="231"/>
      <c r="BA36" s="221"/>
      <c r="BB36" s="222"/>
      <c r="BC36" s="232"/>
      <c r="BD36" s="220"/>
      <c r="BE36" s="221"/>
      <c r="BF36" s="222"/>
      <c r="BG36" s="223"/>
      <c r="BH36" s="4"/>
      <c r="BI36" s="4"/>
      <c r="BJ36" s="4"/>
      <c r="BK36" s="4"/>
      <c r="BL36" s="4"/>
      <c r="BM36" s="4"/>
      <c r="BN36" s="4"/>
      <c r="BO36" s="4"/>
      <c r="BP36" s="4"/>
      <c r="BQ36" s="4"/>
      <c r="BR36" s="4"/>
      <c r="BS36" s="4"/>
      <c r="BT36" s="4"/>
      <c r="BU36" s="4"/>
      <c r="BV36" s="4"/>
      <c r="BW36" s="4"/>
      <c r="BX36" s="4"/>
    </row>
    <row r="37" spans="1:76">
      <c r="A37" s="265">
        <v>16</v>
      </c>
      <c r="B37" s="266"/>
      <c r="C37" s="267"/>
      <c r="D37" s="268"/>
      <c r="E37" s="268"/>
      <c r="F37" s="268"/>
      <c r="G37" s="268"/>
      <c r="H37" s="268"/>
      <c r="I37" s="268"/>
      <c r="J37" s="269"/>
      <c r="K37" s="269"/>
      <c r="L37" s="269"/>
      <c r="M37" s="269"/>
      <c r="N37" s="269"/>
      <c r="O37" s="269"/>
      <c r="P37" s="269"/>
      <c r="Q37" s="269"/>
      <c r="R37" s="270"/>
      <c r="S37" s="271"/>
      <c r="T37" s="272"/>
      <c r="U37" s="221"/>
      <c r="V37" s="273"/>
      <c r="W37" s="273"/>
      <c r="X37" s="273"/>
      <c r="Y37" s="273"/>
      <c r="Z37" s="273"/>
      <c r="AA37" s="274"/>
      <c r="AB37" s="275" t="str">
        <f t="shared" si="0"/>
        <v/>
      </c>
      <c r="AC37" s="276"/>
      <c r="AD37" s="277"/>
      <c r="AE37" s="278"/>
      <c r="AF37" s="231"/>
      <c r="AG37" s="232"/>
      <c r="AH37" s="277"/>
      <c r="AI37" s="278"/>
      <c r="AJ37" s="222"/>
      <c r="AK37" s="221"/>
      <c r="AL37" s="222"/>
      <c r="AM37" s="232"/>
      <c r="AN37" s="277"/>
      <c r="AO37" s="278"/>
      <c r="AP37" s="222"/>
      <c r="AQ37" s="221"/>
      <c r="AR37" s="222"/>
      <c r="AS37" s="232"/>
      <c r="AT37" s="277"/>
      <c r="AU37" s="278"/>
      <c r="AV37" s="222"/>
      <c r="AW37" s="221"/>
      <c r="AX37" s="222"/>
      <c r="AY37" s="220"/>
      <c r="AZ37" s="231"/>
      <c r="BA37" s="221"/>
      <c r="BB37" s="222"/>
      <c r="BC37" s="232"/>
      <c r="BD37" s="220"/>
      <c r="BE37" s="221"/>
      <c r="BF37" s="222"/>
      <c r="BG37" s="223"/>
      <c r="BH37" s="4"/>
      <c r="BI37" s="4"/>
      <c r="BJ37" s="4"/>
      <c r="BK37" s="4"/>
      <c r="BL37" s="4"/>
      <c r="BM37" s="4"/>
      <c r="BN37" s="4"/>
      <c r="BO37" s="4"/>
      <c r="BP37" s="4"/>
      <c r="BQ37" s="4"/>
      <c r="BR37" s="4"/>
      <c r="BS37" s="4"/>
      <c r="BT37" s="4"/>
      <c r="BU37" s="4"/>
      <c r="BV37" s="4"/>
      <c r="BW37" s="4"/>
      <c r="BX37" s="4"/>
    </row>
    <row r="38" spans="1:76">
      <c r="A38" s="265">
        <v>17</v>
      </c>
      <c r="B38" s="266"/>
      <c r="C38" s="267"/>
      <c r="D38" s="268"/>
      <c r="E38" s="268"/>
      <c r="F38" s="268"/>
      <c r="G38" s="268"/>
      <c r="H38" s="268"/>
      <c r="I38" s="268"/>
      <c r="J38" s="269"/>
      <c r="K38" s="269"/>
      <c r="L38" s="269"/>
      <c r="M38" s="269"/>
      <c r="N38" s="269"/>
      <c r="O38" s="269"/>
      <c r="P38" s="269"/>
      <c r="Q38" s="269"/>
      <c r="R38" s="270"/>
      <c r="S38" s="271"/>
      <c r="T38" s="272"/>
      <c r="U38" s="221"/>
      <c r="V38" s="273"/>
      <c r="W38" s="273"/>
      <c r="X38" s="273"/>
      <c r="Y38" s="273"/>
      <c r="Z38" s="273"/>
      <c r="AA38" s="274"/>
      <c r="AB38" s="275" t="str">
        <f t="shared" si="0"/>
        <v/>
      </c>
      <c r="AC38" s="276"/>
      <c r="AD38" s="277"/>
      <c r="AE38" s="278"/>
      <c r="AF38" s="231"/>
      <c r="AG38" s="232"/>
      <c r="AH38" s="277"/>
      <c r="AI38" s="278"/>
      <c r="AJ38" s="222"/>
      <c r="AK38" s="221"/>
      <c r="AL38" s="222"/>
      <c r="AM38" s="232"/>
      <c r="AN38" s="277"/>
      <c r="AO38" s="278"/>
      <c r="AP38" s="222"/>
      <c r="AQ38" s="221"/>
      <c r="AR38" s="222"/>
      <c r="AS38" s="232"/>
      <c r="AT38" s="277"/>
      <c r="AU38" s="278"/>
      <c r="AV38" s="222"/>
      <c r="AW38" s="221"/>
      <c r="AX38" s="222"/>
      <c r="AY38" s="220"/>
      <c r="AZ38" s="231"/>
      <c r="BA38" s="221"/>
      <c r="BB38" s="222"/>
      <c r="BC38" s="232"/>
      <c r="BD38" s="220"/>
      <c r="BE38" s="221"/>
      <c r="BF38" s="222"/>
      <c r="BG38" s="223"/>
      <c r="BH38" s="4"/>
      <c r="BI38" s="4"/>
      <c r="BJ38" s="4"/>
      <c r="BK38" s="4"/>
      <c r="BL38" s="4"/>
      <c r="BM38" s="4"/>
      <c r="BN38" s="4"/>
      <c r="BO38" s="4"/>
      <c r="BP38" s="4"/>
      <c r="BQ38" s="4"/>
      <c r="BR38" s="4"/>
      <c r="BS38" s="4"/>
      <c r="BT38" s="4"/>
      <c r="BU38" s="4"/>
      <c r="BV38" s="4"/>
      <c r="BW38" s="4"/>
      <c r="BX38" s="4"/>
    </row>
    <row r="39" spans="1:76">
      <c r="A39" s="265">
        <v>18</v>
      </c>
      <c r="B39" s="266"/>
      <c r="C39" s="267"/>
      <c r="D39" s="268"/>
      <c r="E39" s="268"/>
      <c r="F39" s="268"/>
      <c r="G39" s="268"/>
      <c r="H39" s="268"/>
      <c r="I39" s="268"/>
      <c r="J39" s="269"/>
      <c r="K39" s="269"/>
      <c r="L39" s="269"/>
      <c r="M39" s="269"/>
      <c r="N39" s="269"/>
      <c r="O39" s="269"/>
      <c r="P39" s="269"/>
      <c r="Q39" s="269"/>
      <c r="R39" s="270"/>
      <c r="S39" s="271"/>
      <c r="T39" s="272"/>
      <c r="U39" s="221"/>
      <c r="V39" s="273"/>
      <c r="W39" s="273"/>
      <c r="X39" s="273"/>
      <c r="Y39" s="273"/>
      <c r="Z39" s="273"/>
      <c r="AA39" s="274"/>
      <c r="AB39" s="275" t="str">
        <f t="shared" si="0"/>
        <v/>
      </c>
      <c r="AC39" s="276"/>
      <c r="AD39" s="277"/>
      <c r="AE39" s="278"/>
      <c r="AF39" s="231"/>
      <c r="AG39" s="232"/>
      <c r="AH39" s="277"/>
      <c r="AI39" s="278"/>
      <c r="AJ39" s="222"/>
      <c r="AK39" s="221"/>
      <c r="AL39" s="222"/>
      <c r="AM39" s="232"/>
      <c r="AN39" s="277"/>
      <c r="AO39" s="278"/>
      <c r="AP39" s="222"/>
      <c r="AQ39" s="221"/>
      <c r="AR39" s="222"/>
      <c r="AS39" s="232"/>
      <c r="AT39" s="277"/>
      <c r="AU39" s="278"/>
      <c r="AV39" s="222"/>
      <c r="AW39" s="221"/>
      <c r="AX39" s="222"/>
      <c r="AY39" s="220"/>
      <c r="AZ39" s="231"/>
      <c r="BA39" s="221"/>
      <c r="BB39" s="222"/>
      <c r="BC39" s="232"/>
      <c r="BD39" s="220"/>
      <c r="BE39" s="221"/>
      <c r="BF39" s="222"/>
      <c r="BG39" s="223"/>
      <c r="BH39" s="4"/>
      <c r="BI39" s="4"/>
      <c r="BJ39" s="4"/>
      <c r="BK39" s="4"/>
      <c r="BL39" s="4"/>
      <c r="BM39" s="4"/>
      <c r="BN39" s="4"/>
      <c r="BO39" s="4"/>
      <c r="BP39" s="4"/>
      <c r="BQ39" s="4"/>
      <c r="BR39" s="4"/>
      <c r="BS39" s="4"/>
      <c r="BT39" s="4"/>
      <c r="BU39" s="4"/>
      <c r="BV39" s="4"/>
      <c r="BW39" s="4"/>
      <c r="BX39" s="4"/>
    </row>
    <row r="40" spans="1:76">
      <c r="A40" s="265">
        <v>19</v>
      </c>
      <c r="B40" s="266"/>
      <c r="C40" s="267"/>
      <c r="D40" s="268"/>
      <c r="E40" s="268"/>
      <c r="F40" s="268"/>
      <c r="G40" s="268"/>
      <c r="H40" s="268"/>
      <c r="I40" s="268"/>
      <c r="J40" s="269"/>
      <c r="K40" s="269"/>
      <c r="L40" s="269"/>
      <c r="M40" s="269"/>
      <c r="N40" s="269"/>
      <c r="O40" s="269"/>
      <c r="P40" s="269"/>
      <c r="Q40" s="269"/>
      <c r="R40" s="270"/>
      <c r="S40" s="271"/>
      <c r="T40" s="272"/>
      <c r="U40" s="221"/>
      <c r="V40" s="273"/>
      <c r="W40" s="273"/>
      <c r="X40" s="273"/>
      <c r="Y40" s="273"/>
      <c r="Z40" s="273"/>
      <c r="AA40" s="274"/>
      <c r="AB40" s="275" t="str">
        <f t="shared" si="0"/>
        <v/>
      </c>
      <c r="AC40" s="276"/>
      <c r="AD40" s="277"/>
      <c r="AE40" s="278"/>
      <c r="AF40" s="231"/>
      <c r="AG40" s="232"/>
      <c r="AH40" s="277"/>
      <c r="AI40" s="278"/>
      <c r="AJ40" s="222"/>
      <c r="AK40" s="221"/>
      <c r="AL40" s="222"/>
      <c r="AM40" s="232"/>
      <c r="AN40" s="277"/>
      <c r="AO40" s="278"/>
      <c r="AP40" s="222"/>
      <c r="AQ40" s="221"/>
      <c r="AR40" s="222"/>
      <c r="AS40" s="232"/>
      <c r="AT40" s="277"/>
      <c r="AU40" s="278"/>
      <c r="AV40" s="222"/>
      <c r="AW40" s="221"/>
      <c r="AX40" s="222"/>
      <c r="AY40" s="220"/>
      <c r="AZ40" s="231"/>
      <c r="BA40" s="221"/>
      <c r="BB40" s="222"/>
      <c r="BC40" s="232"/>
      <c r="BD40" s="220"/>
      <c r="BE40" s="221"/>
      <c r="BF40" s="222"/>
      <c r="BG40" s="223"/>
      <c r="BH40" s="4"/>
      <c r="BI40" s="4"/>
      <c r="BJ40" s="4"/>
      <c r="BK40" s="4"/>
      <c r="BL40" s="4"/>
      <c r="BM40" s="4"/>
      <c r="BN40" s="4"/>
      <c r="BO40" s="4"/>
      <c r="BP40" s="4"/>
      <c r="BQ40" s="4"/>
      <c r="BR40" s="4"/>
      <c r="BS40" s="4"/>
      <c r="BT40" s="4"/>
      <c r="BU40" s="4"/>
      <c r="BV40" s="4"/>
      <c r="BW40" s="4"/>
      <c r="BX40" s="4"/>
    </row>
    <row r="41" spans="1:76">
      <c r="A41" s="265">
        <v>20</v>
      </c>
      <c r="B41" s="266"/>
      <c r="C41" s="267"/>
      <c r="D41" s="268"/>
      <c r="E41" s="268"/>
      <c r="F41" s="268"/>
      <c r="G41" s="268"/>
      <c r="H41" s="268"/>
      <c r="I41" s="268"/>
      <c r="J41" s="269"/>
      <c r="K41" s="269"/>
      <c r="L41" s="269"/>
      <c r="M41" s="269"/>
      <c r="N41" s="269"/>
      <c r="O41" s="269"/>
      <c r="P41" s="269"/>
      <c r="Q41" s="269"/>
      <c r="R41" s="270"/>
      <c r="S41" s="271"/>
      <c r="T41" s="272"/>
      <c r="U41" s="221"/>
      <c r="V41" s="273"/>
      <c r="W41" s="273"/>
      <c r="X41" s="273"/>
      <c r="Y41" s="273"/>
      <c r="Z41" s="273"/>
      <c r="AA41" s="274"/>
      <c r="AB41" s="275" t="str">
        <f t="shared" si="0"/>
        <v/>
      </c>
      <c r="AC41" s="276"/>
      <c r="AD41" s="277"/>
      <c r="AE41" s="278"/>
      <c r="AF41" s="231"/>
      <c r="AG41" s="232"/>
      <c r="AH41" s="277"/>
      <c r="AI41" s="278"/>
      <c r="AJ41" s="222"/>
      <c r="AK41" s="221"/>
      <c r="AL41" s="222"/>
      <c r="AM41" s="232"/>
      <c r="AN41" s="277"/>
      <c r="AO41" s="278"/>
      <c r="AP41" s="222"/>
      <c r="AQ41" s="221"/>
      <c r="AR41" s="222"/>
      <c r="AS41" s="232"/>
      <c r="AT41" s="277"/>
      <c r="AU41" s="278"/>
      <c r="AV41" s="222"/>
      <c r="AW41" s="221"/>
      <c r="AX41" s="222"/>
      <c r="AY41" s="220"/>
      <c r="AZ41" s="231"/>
      <c r="BA41" s="221"/>
      <c r="BB41" s="222"/>
      <c r="BC41" s="232"/>
      <c r="BD41" s="220"/>
      <c r="BE41" s="221"/>
      <c r="BF41" s="222"/>
      <c r="BG41" s="223"/>
      <c r="BH41" s="4"/>
      <c r="BI41" s="4"/>
      <c r="BJ41" s="4"/>
      <c r="BK41" s="4"/>
      <c r="BL41" s="4"/>
      <c r="BM41" s="4"/>
      <c r="BN41" s="4"/>
      <c r="BO41" s="4"/>
      <c r="BP41" s="4"/>
      <c r="BQ41" s="4"/>
      <c r="BR41" s="4"/>
      <c r="BS41" s="4"/>
      <c r="BT41" s="4"/>
      <c r="BU41" s="4"/>
      <c r="BV41" s="4"/>
      <c r="BW41" s="4"/>
      <c r="BX41" s="4"/>
    </row>
    <row r="42" spans="1:76">
      <c r="A42" s="265">
        <v>21</v>
      </c>
      <c r="B42" s="266"/>
      <c r="C42" s="267"/>
      <c r="D42" s="268"/>
      <c r="E42" s="268"/>
      <c r="F42" s="268"/>
      <c r="G42" s="268"/>
      <c r="H42" s="268"/>
      <c r="I42" s="268"/>
      <c r="J42" s="269"/>
      <c r="K42" s="269"/>
      <c r="L42" s="269"/>
      <c r="M42" s="269"/>
      <c r="N42" s="269"/>
      <c r="O42" s="269"/>
      <c r="P42" s="269"/>
      <c r="Q42" s="269"/>
      <c r="R42" s="270"/>
      <c r="S42" s="271"/>
      <c r="T42" s="272"/>
      <c r="U42" s="221"/>
      <c r="V42" s="273"/>
      <c r="W42" s="273"/>
      <c r="X42" s="273"/>
      <c r="Y42" s="273"/>
      <c r="Z42" s="273"/>
      <c r="AA42" s="274"/>
      <c r="AB42" s="275" t="str">
        <f t="shared" si="0"/>
        <v/>
      </c>
      <c r="AC42" s="276"/>
      <c r="AD42" s="277"/>
      <c r="AE42" s="278"/>
      <c r="AF42" s="231"/>
      <c r="AG42" s="232"/>
      <c r="AH42" s="277"/>
      <c r="AI42" s="278"/>
      <c r="AJ42" s="222"/>
      <c r="AK42" s="221"/>
      <c r="AL42" s="222"/>
      <c r="AM42" s="232"/>
      <c r="AN42" s="277"/>
      <c r="AO42" s="278"/>
      <c r="AP42" s="222"/>
      <c r="AQ42" s="221"/>
      <c r="AR42" s="222"/>
      <c r="AS42" s="232"/>
      <c r="AT42" s="277"/>
      <c r="AU42" s="278"/>
      <c r="AV42" s="222"/>
      <c r="AW42" s="221"/>
      <c r="AX42" s="222"/>
      <c r="AY42" s="220"/>
      <c r="AZ42" s="231"/>
      <c r="BA42" s="221"/>
      <c r="BB42" s="222"/>
      <c r="BC42" s="232"/>
      <c r="BD42" s="220"/>
      <c r="BE42" s="221"/>
      <c r="BF42" s="222"/>
      <c r="BG42" s="223"/>
      <c r="BH42" s="4"/>
      <c r="BI42" s="4"/>
      <c r="BJ42" s="4"/>
      <c r="BK42" s="4"/>
      <c r="BL42" s="4"/>
      <c r="BM42" s="4"/>
      <c r="BN42" s="4"/>
      <c r="BO42" s="4"/>
      <c r="BP42" s="4"/>
      <c r="BQ42" s="4"/>
      <c r="BR42" s="4"/>
      <c r="BS42" s="4"/>
      <c r="BT42" s="4"/>
      <c r="BU42" s="4"/>
      <c r="BV42" s="4"/>
      <c r="BW42" s="4"/>
      <c r="BX42" s="4"/>
    </row>
    <row r="43" spans="1:76">
      <c r="A43" s="265">
        <v>22</v>
      </c>
      <c r="B43" s="266"/>
      <c r="C43" s="267"/>
      <c r="D43" s="268"/>
      <c r="E43" s="268"/>
      <c r="F43" s="268"/>
      <c r="G43" s="268"/>
      <c r="H43" s="268"/>
      <c r="I43" s="268"/>
      <c r="J43" s="269"/>
      <c r="K43" s="269"/>
      <c r="L43" s="269"/>
      <c r="M43" s="269"/>
      <c r="N43" s="269"/>
      <c r="O43" s="269"/>
      <c r="P43" s="269"/>
      <c r="Q43" s="269"/>
      <c r="R43" s="270"/>
      <c r="S43" s="271"/>
      <c r="T43" s="272"/>
      <c r="U43" s="221"/>
      <c r="V43" s="273"/>
      <c r="W43" s="273"/>
      <c r="X43" s="273"/>
      <c r="Y43" s="273"/>
      <c r="Z43" s="273"/>
      <c r="AA43" s="274"/>
      <c r="AB43" s="275" t="str">
        <f t="shared" si="0"/>
        <v/>
      </c>
      <c r="AC43" s="276"/>
      <c r="AD43" s="277"/>
      <c r="AE43" s="278"/>
      <c r="AF43" s="231"/>
      <c r="AG43" s="232"/>
      <c r="AH43" s="277"/>
      <c r="AI43" s="278"/>
      <c r="AJ43" s="222"/>
      <c r="AK43" s="221"/>
      <c r="AL43" s="222"/>
      <c r="AM43" s="232"/>
      <c r="AN43" s="277"/>
      <c r="AO43" s="278"/>
      <c r="AP43" s="222"/>
      <c r="AQ43" s="221"/>
      <c r="AR43" s="222"/>
      <c r="AS43" s="232"/>
      <c r="AT43" s="277"/>
      <c r="AU43" s="278"/>
      <c r="AV43" s="222"/>
      <c r="AW43" s="221"/>
      <c r="AX43" s="222"/>
      <c r="AY43" s="220"/>
      <c r="AZ43" s="231"/>
      <c r="BA43" s="221"/>
      <c r="BB43" s="222"/>
      <c r="BC43" s="232"/>
      <c r="BD43" s="220"/>
      <c r="BE43" s="221"/>
      <c r="BF43" s="222"/>
      <c r="BG43" s="223"/>
      <c r="BH43" s="4"/>
      <c r="BI43" s="4"/>
      <c r="BJ43" s="4"/>
      <c r="BK43" s="4"/>
      <c r="BL43" s="4"/>
      <c r="BM43" s="4"/>
      <c r="BN43" s="4"/>
      <c r="BO43" s="4"/>
      <c r="BP43" s="4"/>
      <c r="BQ43" s="4"/>
      <c r="BR43" s="4"/>
      <c r="BS43" s="4"/>
      <c r="BT43" s="4"/>
      <c r="BU43" s="4"/>
      <c r="BV43" s="4"/>
      <c r="BW43" s="4"/>
      <c r="BX43" s="4"/>
    </row>
    <row r="44" spans="1:76">
      <c r="A44" s="265">
        <v>23</v>
      </c>
      <c r="B44" s="266"/>
      <c r="C44" s="267"/>
      <c r="D44" s="268"/>
      <c r="E44" s="268"/>
      <c r="F44" s="268"/>
      <c r="G44" s="268"/>
      <c r="H44" s="268"/>
      <c r="I44" s="268"/>
      <c r="J44" s="269"/>
      <c r="K44" s="269"/>
      <c r="L44" s="269"/>
      <c r="M44" s="269"/>
      <c r="N44" s="269"/>
      <c r="O44" s="269"/>
      <c r="P44" s="269"/>
      <c r="Q44" s="269"/>
      <c r="R44" s="270"/>
      <c r="S44" s="271"/>
      <c r="T44" s="272"/>
      <c r="U44" s="221"/>
      <c r="V44" s="273"/>
      <c r="W44" s="273"/>
      <c r="X44" s="273"/>
      <c r="Y44" s="273"/>
      <c r="Z44" s="273"/>
      <c r="AA44" s="274"/>
      <c r="AB44" s="275" t="str">
        <f t="shared" si="0"/>
        <v/>
      </c>
      <c r="AC44" s="276"/>
      <c r="AD44" s="277"/>
      <c r="AE44" s="278"/>
      <c r="AF44" s="231"/>
      <c r="AG44" s="232"/>
      <c r="AH44" s="277"/>
      <c r="AI44" s="278"/>
      <c r="AJ44" s="222"/>
      <c r="AK44" s="221"/>
      <c r="AL44" s="222"/>
      <c r="AM44" s="232"/>
      <c r="AN44" s="277"/>
      <c r="AO44" s="278"/>
      <c r="AP44" s="222"/>
      <c r="AQ44" s="221"/>
      <c r="AR44" s="222"/>
      <c r="AS44" s="232"/>
      <c r="AT44" s="277"/>
      <c r="AU44" s="278"/>
      <c r="AV44" s="222"/>
      <c r="AW44" s="221"/>
      <c r="AX44" s="222"/>
      <c r="AY44" s="220"/>
      <c r="AZ44" s="231"/>
      <c r="BA44" s="221"/>
      <c r="BB44" s="222"/>
      <c r="BC44" s="232"/>
      <c r="BD44" s="220"/>
      <c r="BE44" s="221"/>
      <c r="BF44" s="222"/>
      <c r="BG44" s="223"/>
      <c r="BH44" s="4"/>
      <c r="BI44" s="4"/>
      <c r="BJ44" s="4"/>
      <c r="BK44" s="4"/>
      <c r="BL44" s="4"/>
      <c r="BM44" s="4"/>
      <c r="BN44" s="4"/>
      <c r="BO44" s="4"/>
      <c r="BP44" s="4"/>
      <c r="BQ44" s="4"/>
      <c r="BR44" s="4"/>
      <c r="BS44" s="4"/>
      <c r="BT44" s="4"/>
      <c r="BU44" s="4"/>
      <c r="BV44" s="4"/>
      <c r="BW44" s="4"/>
      <c r="BX44" s="4"/>
    </row>
    <row r="45" spans="1:76">
      <c r="A45" s="265">
        <v>24</v>
      </c>
      <c r="B45" s="266"/>
      <c r="C45" s="267"/>
      <c r="D45" s="268"/>
      <c r="E45" s="268"/>
      <c r="F45" s="268"/>
      <c r="G45" s="268"/>
      <c r="H45" s="268"/>
      <c r="I45" s="268"/>
      <c r="J45" s="269"/>
      <c r="K45" s="269"/>
      <c r="L45" s="269"/>
      <c r="M45" s="269"/>
      <c r="N45" s="269"/>
      <c r="O45" s="269"/>
      <c r="P45" s="269"/>
      <c r="Q45" s="269"/>
      <c r="R45" s="270"/>
      <c r="S45" s="271"/>
      <c r="T45" s="272"/>
      <c r="U45" s="221"/>
      <c r="V45" s="273"/>
      <c r="W45" s="273"/>
      <c r="X45" s="273"/>
      <c r="Y45" s="273"/>
      <c r="Z45" s="273"/>
      <c r="AA45" s="274"/>
      <c r="AB45" s="275" t="str">
        <f t="shared" si="0"/>
        <v/>
      </c>
      <c r="AC45" s="276"/>
      <c r="AD45" s="277"/>
      <c r="AE45" s="278"/>
      <c r="AF45" s="231"/>
      <c r="AG45" s="232"/>
      <c r="AH45" s="277"/>
      <c r="AI45" s="278"/>
      <c r="AJ45" s="222"/>
      <c r="AK45" s="221"/>
      <c r="AL45" s="222"/>
      <c r="AM45" s="232"/>
      <c r="AN45" s="277"/>
      <c r="AO45" s="278"/>
      <c r="AP45" s="222"/>
      <c r="AQ45" s="221"/>
      <c r="AR45" s="222"/>
      <c r="AS45" s="232"/>
      <c r="AT45" s="277"/>
      <c r="AU45" s="278"/>
      <c r="AV45" s="222"/>
      <c r="AW45" s="221"/>
      <c r="AX45" s="222"/>
      <c r="AY45" s="220"/>
      <c r="AZ45" s="231"/>
      <c r="BA45" s="221"/>
      <c r="BB45" s="222"/>
      <c r="BC45" s="232"/>
      <c r="BD45" s="220"/>
      <c r="BE45" s="221"/>
      <c r="BF45" s="222"/>
      <c r="BG45" s="223"/>
      <c r="BH45" s="4"/>
      <c r="BI45" s="4"/>
      <c r="BJ45" s="4"/>
      <c r="BK45" s="4"/>
      <c r="BL45" s="4"/>
      <c r="BM45" s="4"/>
      <c r="BN45" s="4"/>
      <c r="BO45" s="4"/>
      <c r="BP45" s="4"/>
      <c r="BQ45" s="4"/>
      <c r="BR45" s="4"/>
      <c r="BS45" s="4"/>
      <c r="BT45" s="4"/>
      <c r="BU45" s="4"/>
      <c r="BV45" s="4"/>
      <c r="BW45" s="4"/>
      <c r="BX45" s="4"/>
    </row>
    <row r="46" spans="1:76">
      <c r="A46" s="265">
        <v>25</v>
      </c>
      <c r="B46" s="266"/>
      <c r="C46" s="267"/>
      <c r="D46" s="268"/>
      <c r="E46" s="268"/>
      <c r="F46" s="268"/>
      <c r="G46" s="268"/>
      <c r="H46" s="268"/>
      <c r="I46" s="268"/>
      <c r="J46" s="269"/>
      <c r="K46" s="269"/>
      <c r="L46" s="269"/>
      <c r="M46" s="269"/>
      <c r="N46" s="269"/>
      <c r="O46" s="269"/>
      <c r="P46" s="269"/>
      <c r="Q46" s="269"/>
      <c r="R46" s="270"/>
      <c r="S46" s="271"/>
      <c r="T46" s="272"/>
      <c r="U46" s="221"/>
      <c r="V46" s="273"/>
      <c r="W46" s="273"/>
      <c r="X46" s="273"/>
      <c r="Y46" s="273"/>
      <c r="Z46" s="273"/>
      <c r="AA46" s="274"/>
      <c r="AB46" s="275" t="str">
        <f t="shared" si="0"/>
        <v/>
      </c>
      <c r="AC46" s="276"/>
      <c r="AD46" s="277"/>
      <c r="AE46" s="278"/>
      <c r="AF46" s="231"/>
      <c r="AG46" s="232"/>
      <c r="AH46" s="277"/>
      <c r="AI46" s="278"/>
      <c r="AJ46" s="222"/>
      <c r="AK46" s="221"/>
      <c r="AL46" s="222"/>
      <c r="AM46" s="232"/>
      <c r="AN46" s="277"/>
      <c r="AO46" s="278"/>
      <c r="AP46" s="222"/>
      <c r="AQ46" s="221"/>
      <c r="AR46" s="222"/>
      <c r="AS46" s="232"/>
      <c r="AT46" s="277"/>
      <c r="AU46" s="278"/>
      <c r="AV46" s="222"/>
      <c r="AW46" s="221"/>
      <c r="AX46" s="222"/>
      <c r="AY46" s="220"/>
      <c r="AZ46" s="231"/>
      <c r="BA46" s="221"/>
      <c r="BB46" s="222"/>
      <c r="BC46" s="232"/>
      <c r="BD46" s="220"/>
      <c r="BE46" s="221"/>
      <c r="BF46" s="222"/>
      <c r="BG46" s="223"/>
      <c r="BH46" s="4"/>
      <c r="BI46" s="4"/>
      <c r="BJ46" s="4"/>
      <c r="BK46" s="4"/>
      <c r="BL46" s="4"/>
      <c r="BM46" s="4"/>
      <c r="BN46" s="4"/>
      <c r="BO46" s="4"/>
      <c r="BP46" s="4"/>
      <c r="BQ46" s="4"/>
      <c r="BR46" s="4"/>
      <c r="BS46" s="4"/>
      <c r="BT46" s="4"/>
      <c r="BU46" s="4"/>
      <c r="BV46" s="4"/>
      <c r="BW46" s="4"/>
      <c r="BX46" s="4"/>
    </row>
    <row r="47" spans="1:76">
      <c r="A47" s="265">
        <v>26</v>
      </c>
      <c r="B47" s="266"/>
      <c r="C47" s="267"/>
      <c r="D47" s="268"/>
      <c r="E47" s="268"/>
      <c r="F47" s="268"/>
      <c r="G47" s="268"/>
      <c r="H47" s="268"/>
      <c r="I47" s="268"/>
      <c r="J47" s="269"/>
      <c r="K47" s="269"/>
      <c r="L47" s="269"/>
      <c r="M47" s="269"/>
      <c r="N47" s="269"/>
      <c r="O47" s="269"/>
      <c r="P47" s="269"/>
      <c r="Q47" s="269"/>
      <c r="R47" s="270"/>
      <c r="S47" s="271"/>
      <c r="T47" s="272"/>
      <c r="U47" s="221"/>
      <c r="V47" s="273"/>
      <c r="W47" s="273"/>
      <c r="X47" s="273"/>
      <c r="Y47" s="273"/>
      <c r="Z47" s="273"/>
      <c r="AA47" s="274"/>
      <c r="AB47" s="275" t="str">
        <f t="shared" si="0"/>
        <v/>
      </c>
      <c r="AC47" s="276"/>
      <c r="AD47" s="277"/>
      <c r="AE47" s="278"/>
      <c r="AF47" s="231"/>
      <c r="AG47" s="232"/>
      <c r="AH47" s="277"/>
      <c r="AI47" s="278"/>
      <c r="AJ47" s="222"/>
      <c r="AK47" s="221"/>
      <c r="AL47" s="222"/>
      <c r="AM47" s="232"/>
      <c r="AN47" s="277"/>
      <c r="AO47" s="278"/>
      <c r="AP47" s="222"/>
      <c r="AQ47" s="221"/>
      <c r="AR47" s="222"/>
      <c r="AS47" s="232"/>
      <c r="AT47" s="277"/>
      <c r="AU47" s="278"/>
      <c r="AV47" s="222"/>
      <c r="AW47" s="221"/>
      <c r="AX47" s="222"/>
      <c r="AY47" s="220"/>
      <c r="AZ47" s="231"/>
      <c r="BA47" s="221"/>
      <c r="BB47" s="222"/>
      <c r="BC47" s="232"/>
      <c r="BD47" s="220"/>
      <c r="BE47" s="221"/>
      <c r="BF47" s="222"/>
      <c r="BG47" s="223"/>
      <c r="BH47" s="4"/>
      <c r="BI47" s="4"/>
      <c r="BJ47" s="4"/>
      <c r="BK47" s="4"/>
      <c r="BL47" s="4"/>
      <c r="BM47" s="4"/>
      <c r="BN47" s="4"/>
      <c r="BO47" s="4"/>
      <c r="BP47" s="4"/>
      <c r="BQ47" s="4"/>
      <c r="BR47" s="4"/>
      <c r="BS47" s="4"/>
      <c r="BT47" s="4"/>
      <c r="BU47" s="4"/>
      <c r="BV47" s="4"/>
      <c r="BW47" s="4"/>
      <c r="BX47" s="4"/>
    </row>
    <row r="48" spans="1:76">
      <c r="A48" s="265">
        <v>27</v>
      </c>
      <c r="B48" s="266"/>
      <c r="C48" s="267"/>
      <c r="D48" s="268"/>
      <c r="E48" s="268"/>
      <c r="F48" s="268"/>
      <c r="G48" s="268"/>
      <c r="H48" s="268"/>
      <c r="I48" s="268"/>
      <c r="J48" s="269"/>
      <c r="K48" s="269"/>
      <c r="L48" s="269"/>
      <c r="M48" s="269"/>
      <c r="N48" s="269"/>
      <c r="O48" s="269"/>
      <c r="P48" s="269"/>
      <c r="Q48" s="269"/>
      <c r="R48" s="270"/>
      <c r="S48" s="271"/>
      <c r="T48" s="272"/>
      <c r="U48" s="221"/>
      <c r="V48" s="273"/>
      <c r="W48" s="273"/>
      <c r="X48" s="273"/>
      <c r="Y48" s="273"/>
      <c r="Z48" s="273"/>
      <c r="AA48" s="274"/>
      <c r="AB48" s="275" t="str">
        <f t="shared" si="0"/>
        <v/>
      </c>
      <c r="AC48" s="276"/>
      <c r="AD48" s="277"/>
      <c r="AE48" s="278"/>
      <c r="AF48" s="231"/>
      <c r="AG48" s="232"/>
      <c r="AH48" s="277"/>
      <c r="AI48" s="278"/>
      <c r="AJ48" s="222"/>
      <c r="AK48" s="221"/>
      <c r="AL48" s="222"/>
      <c r="AM48" s="232"/>
      <c r="AN48" s="277"/>
      <c r="AO48" s="278"/>
      <c r="AP48" s="222"/>
      <c r="AQ48" s="221"/>
      <c r="AR48" s="222"/>
      <c r="AS48" s="232"/>
      <c r="AT48" s="277"/>
      <c r="AU48" s="278"/>
      <c r="AV48" s="222"/>
      <c r="AW48" s="221"/>
      <c r="AX48" s="222"/>
      <c r="AY48" s="220"/>
      <c r="AZ48" s="231"/>
      <c r="BA48" s="221"/>
      <c r="BB48" s="222"/>
      <c r="BC48" s="232"/>
      <c r="BD48" s="220"/>
      <c r="BE48" s="221"/>
      <c r="BF48" s="222"/>
      <c r="BG48" s="223"/>
      <c r="BH48" s="4"/>
      <c r="BI48" s="4"/>
      <c r="BJ48" s="4"/>
      <c r="BK48" s="4"/>
      <c r="BL48" s="4"/>
      <c r="BM48" s="4"/>
      <c r="BN48" s="4"/>
      <c r="BO48" s="4"/>
      <c r="BP48" s="4"/>
      <c r="BQ48" s="4"/>
      <c r="BR48" s="4"/>
      <c r="BS48" s="4"/>
      <c r="BT48" s="4"/>
      <c r="BU48" s="4"/>
      <c r="BV48" s="4"/>
      <c r="BW48" s="4"/>
      <c r="BX48" s="4"/>
    </row>
    <row r="49" spans="1:76">
      <c r="A49" s="265">
        <v>28</v>
      </c>
      <c r="B49" s="266"/>
      <c r="C49" s="267"/>
      <c r="D49" s="268"/>
      <c r="E49" s="268"/>
      <c r="F49" s="268"/>
      <c r="G49" s="268"/>
      <c r="H49" s="268"/>
      <c r="I49" s="268"/>
      <c r="J49" s="269"/>
      <c r="K49" s="269"/>
      <c r="L49" s="269"/>
      <c r="M49" s="269"/>
      <c r="N49" s="269"/>
      <c r="O49" s="269"/>
      <c r="P49" s="269"/>
      <c r="Q49" s="269"/>
      <c r="R49" s="270"/>
      <c r="S49" s="271"/>
      <c r="T49" s="272"/>
      <c r="U49" s="221"/>
      <c r="V49" s="273"/>
      <c r="W49" s="273"/>
      <c r="X49" s="273"/>
      <c r="Y49" s="273"/>
      <c r="Z49" s="273"/>
      <c r="AA49" s="274"/>
      <c r="AB49" s="275" t="str">
        <f t="shared" si="0"/>
        <v/>
      </c>
      <c r="AC49" s="276"/>
      <c r="AD49" s="277"/>
      <c r="AE49" s="278"/>
      <c r="AF49" s="231"/>
      <c r="AG49" s="232"/>
      <c r="AH49" s="277"/>
      <c r="AI49" s="278"/>
      <c r="AJ49" s="222"/>
      <c r="AK49" s="221"/>
      <c r="AL49" s="222"/>
      <c r="AM49" s="232"/>
      <c r="AN49" s="277"/>
      <c r="AO49" s="278"/>
      <c r="AP49" s="222"/>
      <c r="AQ49" s="221"/>
      <c r="AR49" s="222"/>
      <c r="AS49" s="232"/>
      <c r="AT49" s="277"/>
      <c r="AU49" s="278"/>
      <c r="AV49" s="222"/>
      <c r="AW49" s="221"/>
      <c r="AX49" s="222"/>
      <c r="AY49" s="220"/>
      <c r="AZ49" s="231"/>
      <c r="BA49" s="221"/>
      <c r="BB49" s="222"/>
      <c r="BC49" s="232"/>
      <c r="BD49" s="220"/>
      <c r="BE49" s="221"/>
      <c r="BF49" s="222"/>
      <c r="BG49" s="223"/>
      <c r="BH49" s="4"/>
      <c r="BI49" s="4"/>
      <c r="BJ49" s="4"/>
      <c r="BK49" s="4"/>
      <c r="BL49" s="4"/>
      <c r="BM49" s="4"/>
      <c r="BN49" s="4"/>
      <c r="BO49" s="4"/>
      <c r="BP49" s="4"/>
      <c r="BQ49" s="4"/>
      <c r="BR49" s="4"/>
      <c r="BS49" s="4"/>
      <c r="BT49" s="4"/>
      <c r="BU49" s="4"/>
      <c r="BV49" s="4"/>
      <c r="BW49" s="4"/>
      <c r="BX49" s="4"/>
    </row>
    <row r="50" spans="1:76">
      <c r="A50" s="265">
        <v>29</v>
      </c>
      <c r="B50" s="266"/>
      <c r="C50" s="267"/>
      <c r="D50" s="268"/>
      <c r="E50" s="268"/>
      <c r="F50" s="268"/>
      <c r="G50" s="268"/>
      <c r="H50" s="268"/>
      <c r="I50" s="268"/>
      <c r="J50" s="269"/>
      <c r="K50" s="269"/>
      <c r="L50" s="269"/>
      <c r="M50" s="269"/>
      <c r="N50" s="269"/>
      <c r="O50" s="269"/>
      <c r="P50" s="269"/>
      <c r="Q50" s="269"/>
      <c r="R50" s="270"/>
      <c r="S50" s="271"/>
      <c r="T50" s="272"/>
      <c r="U50" s="221"/>
      <c r="V50" s="273"/>
      <c r="W50" s="273"/>
      <c r="X50" s="273"/>
      <c r="Y50" s="273"/>
      <c r="Z50" s="273"/>
      <c r="AA50" s="274"/>
      <c r="AB50" s="275" t="str">
        <f t="shared" si="0"/>
        <v/>
      </c>
      <c r="AC50" s="276"/>
      <c r="AD50" s="277"/>
      <c r="AE50" s="278"/>
      <c r="AF50" s="231"/>
      <c r="AG50" s="232"/>
      <c r="AH50" s="277"/>
      <c r="AI50" s="278"/>
      <c r="AJ50" s="222"/>
      <c r="AK50" s="221"/>
      <c r="AL50" s="222"/>
      <c r="AM50" s="232"/>
      <c r="AN50" s="277"/>
      <c r="AO50" s="278"/>
      <c r="AP50" s="222"/>
      <c r="AQ50" s="221"/>
      <c r="AR50" s="222"/>
      <c r="AS50" s="232"/>
      <c r="AT50" s="277"/>
      <c r="AU50" s="278"/>
      <c r="AV50" s="222"/>
      <c r="AW50" s="221"/>
      <c r="AX50" s="222"/>
      <c r="AY50" s="220"/>
      <c r="AZ50" s="231"/>
      <c r="BA50" s="221"/>
      <c r="BB50" s="222"/>
      <c r="BC50" s="232"/>
      <c r="BD50" s="220"/>
      <c r="BE50" s="221"/>
      <c r="BF50" s="222"/>
      <c r="BG50" s="223"/>
      <c r="BH50" s="4"/>
      <c r="BI50" s="4"/>
      <c r="BJ50" s="4"/>
      <c r="BK50" s="4"/>
      <c r="BL50" s="4"/>
      <c r="BM50" s="4"/>
      <c r="BN50" s="4"/>
      <c r="BO50" s="4"/>
      <c r="BP50" s="4"/>
      <c r="BQ50" s="4"/>
      <c r="BR50" s="4"/>
      <c r="BS50" s="4"/>
      <c r="BT50" s="4"/>
      <c r="BU50" s="4"/>
      <c r="BV50" s="4"/>
      <c r="BW50" s="4"/>
      <c r="BX50" s="4"/>
    </row>
    <row r="51" spans="1:76">
      <c r="A51" s="265">
        <v>30</v>
      </c>
      <c r="B51" s="266"/>
      <c r="C51" s="267"/>
      <c r="D51" s="268"/>
      <c r="E51" s="268"/>
      <c r="F51" s="268"/>
      <c r="G51" s="268"/>
      <c r="H51" s="268"/>
      <c r="I51" s="268"/>
      <c r="J51" s="269"/>
      <c r="K51" s="269"/>
      <c r="L51" s="269"/>
      <c r="M51" s="269"/>
      <c r="N51" s="269"/>
      <c r="O51" s="269"/>
      <c r="P51" s="269"/>
      <c r="Q51" s="269"/>
      <c r="R51" s="270"/>
      <c r="S51" s="271"/>
      <c r="T51" s="272"/>
      <c r="U51" s="221"/>
      <c r="V51" s="273"/>
      <c r="W51" s="273"/>
      <c r="X51" s="273"/>
      <c r="Y51" s="273"/>
      <c r="Z51" s="273"/>
      <c r="AA51" s="274"/>
      <c r="AB51" s="275" t="str">
        <f t="shared" si="0"/>
        <v/>
      </c>
      <c r="AC51" s="276"/>
      <c r="AD51" s="277"/>
      <c r="AE51" s="278"/>
      <c r="AF51" s="231"/>
      <c r="AG51" s="232"/>
      <c r="AH51" s="277"/>
      <c r="AI51" s="278"/>
      <c r="AJ51" s="222"/>
      <c r="AK51" s="221"/>
      <c r="AL51" s="222"/>
      <c r="AM51" s="232"/>
      <c r="AN51" s="277"/>
      <c r="AO51" s="278"/>
      <c r="AP51" s="222"/>
      <c r="AQ51" s="221"/>
      <c r="AR51" s="222"/>
      <c r="AS51" s="232"/>
      <c r="AT51" s="277"/>
      <c r="AU51" s="278"/>
      <c r="AV51" s="222"/>
      <c r="AW51" s="221"/>
      <c r="AX51" s="222"/>
      <c r="AY51" s="220"/>
      <c r="AZ51" s="231"/>
      <c r="BA51" s="221"/>
      <c r="BB51" s="222"/>
      <c r="BC51" s="232"/>
      <c r="BD51" s="220"/>
      <c r="BE51" s="221"/>
      <c r="BF51" s="222"/>
      <c r="BG51" s="223"/>
      <c r="BH51" s="4"/>
      <c r="BI51" s="4"/>
      <c r="BJ51" s="4"/>
      <c r="BK51" s="4"/>
      <c r="BL51" s="4"/>
      <c r="BM51" s="4"/>
      <c r="BN51" s="4"/>
      <c r="BO51" s="4"/>
      <c r="BP51" s="4"/>
      <c r="BQ51" s="4"/>
      <c r="BR51" s="4"/>
      <c r="BS51" s="4"/>
      <c r="BT51" s="4"/>
      <c r="BU51" s="4"/>
      <c r="BV51" s="4"/>
      <c r="BW51" s="4"/>
      <c r="BX51" s="4"/>
    </row>
    <row r="52" spans="1:76">
      <c r="A52" s="265">
        <v>31</v>
      </c>
      <c r="B52" s="266"/>
      <c r="C52" s="267"/>
      <c r="D52" s="268"/>
      <c r="E52" s="268"/>
      <c r="F52" s="268"/>
      <c r="G52" s="268"/>
      <c r="H52" s="268"/>
      <c r="I52" s="268"/>
      <c r="J52" s="269"/>
      <c r="K52" s="269"/>
      <c r="L52" s="269"/>
      <c r="M52" s="269"/>
      <c r="N52" s="269"/>
      <c r="O52" s="269"/>
      <c r="P52" s="269"/>
      <c r="Q52" s="269"/>
      <c r="R52" s="270"/>
      <c r="S52" s="271"/>
      <c r="T52" s="272"/>
      <c r="U52" s="221"/>
      <c r="V52" s="273"/>
      <c r="W52" s="273"/>
      <c r="X52" s="273"/>
      <c r="Y52" s="273"/>
      <c r="Z52" s="273"/>
      <c r="AA52" s="274"/>
      <c r="AB52" s="275" t="str">
        <f t="shared" si="0"/>
        <v/>
      </c>
      <c r="AC52" s="276"/>
      <c r="AD52" s="277"/>
      <c r="AE52" s="278"/>
      <c r="AF52" s="231"/>
      <c r="AG52" s="232"/>
      <c r="AH52" s="277"/>
      <c r="AI52" s="278"/>
      <c r="AJ52" s="222"/>
      <c r="AK52" s="221"/>
      <c r="AL52" s="222"/>
      <c r="AM52" s="232"/>
      <c r="AN52" s="277"/>
      <c r="AO52" s="278"/>
      <c r="AP52" s="222"/>
      <c r="AQ52" s="221"/>
      <c r="AR52" s="222"/>
      <c r="AS52" s="232"/>
      <c r="AT52" s="277"/>
      <c r="AU52" s="278"/>
      <c r="AV52" s="222"/>
      <c r="AW52" s="221"/>
      <c r="AX52" s="222"/>
      <c r="AY52" s="220"/>
      <c r="AZ52" s="231"/>
      <c r="BA52" s="221"/>
      <c r="BB52" s="222"/>
      <c r="BC52" s="232"/>
      <c r="BD52" s="220"/>
      <c r="BE52" s="221"/>
      <c r="BF52" s="222"/>
      <c r="BG52" s="223"/>
      <c r="BH52" s="4"/>
      <c r="BI52" s="4"/>
      <c r="BJ52" s="4"/>
      <c r="BK52" s="4"/>
      <c r="BL52" s="4"/>
      <c r="BM52" s="4"/>
      <c r="BN52" s="4"/>
      <c r="BO52" s="4"/>
      <c r="BP52" s="4"/>
      <c r="BQ52" s="4"/>
      <c r="BR52" s="4"/>
      <c r="BS52" s="4"/>
      <c r="BT52" s="4"/>
      <c r="BU52" s="4"/>
      <c r="BV52" s="4"/>
      <c r="BW52" s="4"/>
      <c r="BX52" s="4"/>
    </row>
    <row r="53" spans="1:76">
      <c r="A53" s="265">
        <v>32</v>
      </c>
      <c r="B53" s="266"/>
      <c r="C53" s="267"/>
      <c r="D53" s="268"/>
      <c r="E53" s="268"/>
      <c r="F53" s="268"/>
      <c r="G53" s="268"/>
      <c r="H53" s="268"/>
      <c r="I53" s="268"/>
      <c r="J53" s="269"/>
      <c r="K53" s="269"/>
      <c r="L53" s="269"/>
      <c r="M53" s="269"/>
      <c r="N53" s="269"/>
      <c r="O53" s="269"/>
      <c r="P53" s="269"/>
      <c r="Q53" s="269"/>
      <c r="R53" s="270"/>
      <c r="S53" s="271"/>
      <c r="T53" s="272"/>
      <c r="U53" s="221"/>
      <c r="V53" s="273"/>
      <c r="W53" s="273"/>
      <c r="X53" s="273"/>
      <c r="Y53" s="273"/>
      <c r="Z53" s="273"/>
      <c r="AA53" s="274"/>
      <c r="AB53" s="275" t="str">
        <f t="shared" si="0"/>
        <v/>
      </c>
      <c r="AC53" s="276"/>
      <c r="AD53" s="277"/>
      <c r="AE53" s="278"/>
      <c r="AF53" s="231"/>
      <c r="AG53" s="232"/>
      <c r="AH53" s="277"/>
      <c r="AI53" s="278"/>
      <c r="AJ53" s="222"/>
      <c r="AK53" s="221"/>
      <c r="AL53" s="222"/>
      <c r="AM53" s="232"/>
      <c r="AN53" s="277"/>
      <c r="AO53" s="278"/>
      <c r="AP53" s="222"/>
      <c r="AQ53" s="221"/>
      <c r="AR53" s="222"/>
      <c r="AS53" s="232"/>
      <c r="AT53" s="277"/>
      <c r="AU53" s="278"/>
      <c r="AV53" s="222"/>
      <c r="AW53" s="221"/>
      <c r="AX53" s="222"/>
      <c r="AY53" s="220"/>
      <c r="AZ53" s="231"/>
      <c r="BA53" s="221"/>
      <c r="BB53" s="222"/>
      <c r="BC53" s="232"/>
      <c r="BD53" s="220"/>
      <c r="BE53" s="221"/>
      <c r="BF53" s="222"/>
      <c r="BG53" s="223"/>
      <c r="BH53" s="4"/>
      <c r="BI53" s="4"/>
      <c r="BJ53" s="4"/>
      <c r="BK53" s="4"/>
      <c r="BL53" s="4"/>
      <c r="BM53" s="4"/>
      <c r="BN53" s="4"/>
      <c r="BO53" s="4"/>
      <c r="BP53" s="4"/>
      <c r="BQ53" s="4"/>
      <c r="BR53" s="4"/>
      <c r="BS53" s="4"/>
      <c r="BT53" s="4"/>
      <c r="BU53" s="4"/>
      <c r="BV53" s="4"/>
      <c r="BW53" s="4"/>
      <c r="BX53" s="4"/>
    </row>
    <row r="54" spans="1:76">
      <c r="A54" s="265">
        <v>33</v>
      </c>
      <c r="B54" s="266"/>
      <c r="C54" s="267"/>
      <c r="D54" s="268"/>
      <c r="E54" s="268"/>
      <c r="F54" s="268"/>
      <c r="G54" s="268"/>
      <c r="H54" s="268"/>
      <c r="I54" s="268"/>
      <c r="J54" s="269"/>
      <c r="K54" s="269"/>
      <c r="L54" s="269"/>
      <c r="M54" s="269"/>
      <c r="N54" s="269"/>
      <c r="O54" s="269"/>
      <c r="P54" s="269"/>
      <c r="Q54" s="269"/>
      <c r="R54" s="270"/>
      <c r="S54" s="271"/>
      <c r="T54" s="272"/>
      <c r="U54" s="221"/>
      <c r="V54" s="273"/>
      <c r="W54" s="273"/>
      <c r="X54" s="273"/>
      <c r="Y54" s="273"/>
      <c r="Z54" s="273"/>
      <c r="AA54" s="274"/>
      <c r="AB54" s="275" t="str">
        <f t="shared" si="0"/>
        <v/>
      </c>
      <c r="AC54" s="276"/>
      <c r="AD54" s="277"/>
      <c r="AE54" s="278"/>
      <c r="AF54" s="231"/>
      <c r="AG54" s="232"/>
      <c r="AH54" s="277"/>
      <c r="AI54" s="278"/>
      <c r="AJ54" s="222"/>
      <c r="AK54" s="221"/>
      <c r="AL54" s="222"/>
      <c r="AM54" s="232"/>
      <c r="AN54" s="277"/>
      <c r="AO54" s="278"/>
      <c r="AP54" s="222"/>
      <c r="AQ54" s="221"/>
      <c r="AR54" s="222"/>
      <c r="AS54" s="232"/>
      <c r="AT54" s="277"/>
      <c r="AU54" s="278"/>
      <c r="AV54" s="222"/>
      <c r="AW54" s="221"/>
      <c r="AX54" s="222"/>
      <c r="AY54" s="220"/>
      <c r="AZ54" s="231"/>
      <c r="BA54" s="221"/>
      <c r="BB54" s="222"/>
      <c r="BC54" s="232"/>
      <c r="BD54" s="220"/>
      <c r="BE54" s="221"/>
      <c r="BF54" s="222"/>
      <c r="BG54" s="223"/>
      <c r="BH54" s="4"/>
      <c r="BI54" s="4"/>
      <c r="BJ54" s="4"/>
      <c r="BK54" s="4"/>
      <c r="BL54" s="4"/>
      <c r="BM54" s="4"/>
      <c r="BN54" s="4"/>
      <c r="BO54" s="4"/>
      <c r="BP54" s="4"/>
      <c r="BQ54" s="4"/>
      <c r="BR54" s="4"/>
      <c r="BS54" s="4"/>
      <c r="BT54" s="4"/>
      <c r="BU54" s="4"/>
      <c r="BV54" s="4"/>
      <c r="BW54" s="4"/>
      <c r="BX54" s="4"/>
    </row>
    <row r="55" spans="1:76">
      <c r="A55" s="265">
        <v>34</v>
      </c>
      <c r="B55" s="266"/>
      <c r="C55" s="267"/>
      <c r="D55" s="268"/>
      <c r="E55" s="268"/>
      <c r="F55" s="268"/>
      <c r="G55" s="268"/>
      <c r="H55" s="268"/>
      <c r="I55" s="268"/>
      <c r="J55" s="269"/>
      <c r="K55" s="269"/>
      <c r="L55" s="269"/>
      <c r="M55" s="269"/>
      <c r="N55" s="269"/>
      <c r="O55" s="269"/>
      <c r="P55" s="269"/>
      <c r="Q55" s="269"/>
      <c r="R55" s="270"/>
      <c r="S55" s="271"/>
      <c r="T55" s="272"/>
      <c r="U55" s="221"/>
      <c r="V55" s="273"/>
      <c r="W55" s="273"/>
      <c r="X55" s="273"/>
      <c r="Y55" s="273"/>
      <c r="Z55" s="273"/>
      <c r="AA55" s="274"/>
      <c r="AB55" s="275" t="str">
        <f t="shared" si="0"/>
        <v/>
      </c>
      <c r="AC55" s="276"/>
      <c r="AD55" s="277"/>
      <c r="AE55" s="278"/>
      <c r="AF55" s="231"/>
      <c r="AG55" s="232"/>
      <c r="AH55" s="277"/>
      <c r="AI55" s="278"/>
      <c r="AJ55" s="222"/>
      <c r="AK55" s="221"/>
      <c r="AL55" s="222"/>
      <c r="AM55" s="232"/>
      <c r="AN55" s="277"/>
      <c r="AO55" s="278"/>
      <c r="AP55" s="222"/>
      <c r="AQ55" s="221"/>
      <c r="AR55" s="222"/>
      <c r="AS55" s="232"/>
      <c r="AT55" s="277"/>
      <c r="AU55" s="278"/>
      <c r="AV55" s="222"/>
      <c r="AW55" s="221"/>
      <c r="AX55" s="222"/>
      <c r="AY55" s="220"/>
      <c r="AZ55" s="231"/>
      <c r="BA55" s="221"/>
      <c r="BB55" s="222"/>
      <c r="BC55" s="232"/>
      <c r="BD55" s="220"/>
      <c r="BE55" s="221"/>
      <c r="BF55" s="222"/>
      <c r="BG55" s="223"/>
      <c r="BH55" s="4"/>
      <c r="BI55" s="4"/>
      <c r="BJ55" s="4"/>
      <c r="BK55" s="4"/>
      <c r="BL55" s="4"/>
      <c r="BM55" s="4"/>
      <c r="BN55" s="4"/>
      <c r="BO55" s="4"/>
      <c r="BP55" s="4"/>
      <c r="BQ55" s="4"/>
      <c r="BR55" s="4"/>
      <c r="BS55" s="4"/>
      <c r="BT55" s="4"/>
      <c r="BU55" s="4"/>
      <c r="BV55" s="4"/>
      <c r="BW55" s="4"/>
      <c r="BX55" s="4"/>
    </row>
    <row r="56" spans="1:76">
      <c r="A56" s="265">
        <v>35</v>
      </c>
      <c r="B56" s="266"/>
      <c r="C56" s="267"/>
      <c r="D56" s="268"/>
      <c r="E56" s="268"/>
      <c r="F56" s="268"/>
      <c r="G56" s="268"/>
      <c r="H56" s="268"/>
      <c r="I56" s="268"/>
      <c r="J56" s="269"/>
      <c r="K56" s="269"/>
      <c r="L56" s="269"/>
      <c r="M56" s="269"/>
      <c r="N56" s="269"/>
      <c r="O56" s="269"/>
      <c r="P56" s="269"/>
      <c r="Q56" s="269"/>
      <c r="R56" s="270"/>
      <c r="S56" s="271"/>
      <c r="T56" s="272"/>
      <c r="U56" s="221"/>
      <c r="V56" s="273"/>
      <c r="W56" s="273"/>
      <c r="X56" s="273"/>
      <c r="Y56" s="273"/>
      <c r="Z56" s="273"/>
      <c r="AA56" s="274"/>
      <c r="AB56" s="275" t="str">
        <f t="shared" si="0"/>
        <v/>
      </c>
      <c r="AC56" s="276"/>
      <c r="AD56" s="277"/>
      <c r="AE56" s="278"/>
      <c r="AF56" s="231"/>
      <c r="AG56" s="232"/>
      <c r="AH56" s="277"/>
      <c r="AI56" s="278"/>
      <c r="AJ56" s="222"/>
      <c r="AK56" s="221"/>
      <c r="AL56" s="222"/>
      <c r="AM56" s="232"/>
      <c r="AN56" s="277"/>
      <c r="AO56" s="278"/>
      <c r="AP56" s="222"/>
      <c r="AQ56" s="221"/>
      <c r="AR56" s="222"/>
      <c r="AS56" s="232"/>
      <c r="AT56" s="277"/>
      <c r="AU56" s="278"/>
      <c r="AV56" s="222"/>
      <c r="AW56" s="221"/>
      <c r="AX56" s="222"/>
      <c r="AY56" s="220"/>
      <c r="AZ56" s="231"/>
      <c r="BA56" s="221"/>
      <c r="BB56" s="222"/>
      <c r="BC56" s="232"/>
      <c r="BD56" s="220"/>
      <c r="BE56" s="221"/>
      <c r="BF56" s="222"/>
      <c r="BG56" s="223"/>
      <c r="BH56" s="4"/>
      <c r="BI56" s="4"/>
      <c r="BJ56" s="4"/>
      <c r="BK56" s="4"/>
      <c r="BL56" s="4"/>
      <c r="BM56" s="4"/>
      <c r="BN56" s="4"/>
      <c r="BO56" s="4"/>
      <c r="BP56" s="4"/>
      <c r="BQ56" s="4"/>
      <c r="BR56" s="4"/>
      <c r="BS56" s="4"/>
      <c r="BT56" s="4"/>
      <c r="BU56" s="4"/>
      <c r="BV56" s="4"/>
      <c r="BW56" s="4"/>
      <c r="BX56" s="4"/>
    </row>
    <row r="57" spans="1:76">
      <c r="A57" s="265">
        <v>36</v>
      </c>
      <c r="B57" s="266"/>
      <c r="C57" s="267"/>
      <c r="D57" s="268"/>
      <c r="E57" s="268"/>
      <c r="F57" s="268"/>
      <c r="G57" s="268"/>
      <c r="H57" s="268"/>
      <c r="I57" s="268"/>
      <c r="J57" s="269"/>
      <c r="K57" s="269"/>
      <c r="L57" s="269"/>
      <c r="M57" s="269"/>
      <c r="N57" s="269"/>
      <c r="O57" s="269"/>
      <c r="P57" s="269"/>
      <c r="Q57" s="269"/>
      <c r="R57" s="270"/>
      <c r="S57" s="271"/>
      <c r="T57" s="272"/>
      <c r="U57" s="221"/>
      <c r="V57" s="273"/>
      <c r="W57" s="273"/>
      <c r="X57" s="273"/>
      <c r="Y57" s="273"/>
      <c r="Z57" s="273"/>
      <c r="AA57" s="274"/>
      <c r="AB57" s="275" t="str">
        <f t="shared" si="0"/>
        <v/>
      </c>
      <c r="AC57" s="276"/>
      <c r="AD57" s="277"/>
      <c r="AE57" s="278"/>
      <c r="AF57" s="231"/>
      <c r="AG57" s="232"/>
      <c r="AH57" s="277"/>
      <c r="AI57" s="278"/>
      <c r="AJ57" s="222"/>
      <c r="AK57" s="221"/>
      <c r="AL57" s="222"/>
      <c r="AM57" s="232"/>
      <c r="AN57" s="277"/>
      <c r="AO57" s="278"/>
      <c r="AP57" s="222"/>
      <c r="AQ57" s="221"/>
      <c r="AR57" s="222"/>
      <c r="AS57" s="232"/>
      <c r="AT57" s="277"/>
      <c r="AU57" s="278"/>
      <c r="AV57" s="222"/>
      <c r="AW57" s="221"/>
      <c r="AX57" s="222"/>
      <c r="AY57" s="220"/>
      <c r="AZ57" s="231"/>
      <c r="BA57" s="221"/>
      <c r="BB57" s="222"/>
      <c r="BC57" s="232"/>
      <c r="BD57" s="220"/>
      <c r="BE57" s="221"/>
      <c r="BF57" s="222"/>
      <c r="BG57" s="223"/>
      <c r="BH57" s="4"/>
      <c r="BI57" s="4"/>
      <c r="BJ57" s="4"/>
      <c r="BK57" s="4"/>
      <c r="BL57" s="4"/>
      <c r="BM57" s="4"/>
      <c r="BN57" s="4"/>
      <c r="BO57" s="4"/>
      <c r="BP57" s="4"/>
      <c r="BQ57" s="4"/>
      <c r="BR57" s="4"/>
      <c r="BS57" s="4"/>
      <c r="BT57" s="4"/>
      <c r="BU57" s="4"/>
      <c r="BV57" s="4"/>
      <c r="BW57" s="4"/>
      <c r="BX57" s="4"/>
    </row>
    <row r="58" spans="1:76">
      <c r="A58" s="265">
        <v>37</v>
      </c>
      <c r="B58" s="266"/>
      <c r="C58" s="267"/>
      <c r="D58" s="268"/>
      <c r="E58" s="268"/>
      <c r="F58" s="268"/>
      <c r="G58" s="268"/>
      <c r="H58" s="268"/>
      <c r="I58" s="268"/>
      <c r="J58" s="269"/>
      <c r="K58" s="269"/>
      <c r="L58" s="269"/>
      <c r="M58" s="269"/>
      <c r="N58" s="269"/>
      <c r="O58" s="269"/>
      <c r="P58" s="269"/>
      <c r="Q58" s="269"/>
      <c r="R58" s="270"/>
      <c r="S58" s="271"/>
      <c r="T58" s="272"/>
      <c r="U58" s="221"/>
      <c r="V58" s="273"/>
      <c r="W58" s="273"/>
      <c r="X58" s="273"/>
      <c r="Y58" s="273"/>
      <c r="Z58" s="273"/>
      <c r="AA58" s="274"/>
      <c r="AB58" s="275" t="str">
        <f t="shared" si="0"/>
        <v/>
      </c>
      <c r="AC58" s="276"/>
      <c r="AD58" s="277"/>
      <c r="AE58" s="278"/>
      <c r="AF58" s="231"/>
      <c r="AG58" s="232"/>
      <c r="AH58" s="277"/>
      <c r="AI58" s="278"/>
      <c r="AJ58" s="222"/>
      <c r="AK58" s="221"/>
      <c r="AL58" s="222"/>
      <c r="AM58" s="232"/>
      <c r="AN58" s="277"/>
      <c r="AO58" s="278"/>
      <c r="AP58" s="222"/>
      <c r="AQ58" s="221"/>
      <c r="AR58" s="222"/>
      <c r="AS58" s="232"/>
      <c r="AT58" s="277"/>
      <c r="AU58" s="278"/>
      <c r="AV58" s="222"/>
      <c r="AW58" s="221"/>
      <c r="AX58" s="222"/>
      <c r="AY58" s="220"/>
      <c r="AZ58" s="231"/>
      <c r="BA58" s="221"/>
      <c r="BB58" s="222"/>
      <c r="BC58" s="232"/>
      <c r="BD58" s="220"/>
      <c r="BE58" s="221"/>
      <c r="BF58" s="222"/>
      <c r="BG58" s="223"/>
      <c r="BH58" s="4"/>
      <c r="BI58" s="4"/>
      <c r="BJ58" s="4"/>
      <c r="BK58" s="4"/>
      <c r="BL58" s="4"/>
      <c r="BM58" s="4"/>
      <c r="BN58" s="4"/>
      <c r="BO58" s="4"/>
      <c r="BP58" s="4"/>
      <c r="BQ58" s="4"/>
      <c r="BR58" s="4"/>
      <c r="BS58" s="4"/>
      <c r="BT58" s="4"/>
      <c r="BU58" s="4"/>
      <c r="BV58" s="4"/>
      <c r="BW58" s="4"/>
      <c r="BX58" s="4"/>
    </row>
    <row r="59" spans="1:76">
      <c r="A59" s="265">
        <v>38</v>
      </c>
      <c r="B59" s="266"/>
      <c r="C59" s="267"/>
      <c r="D59" s="268"/>
      <c r="E59" s="268"/>
      <c r="F59" s="268"/>
      <c r="G59" s="268"/>
      <c r="H59" s="268"/>
      <c r="I59" s="268"/>
      <c r="J59" s="269"/>
      <c r="K59" s="269"/>
      <c r="L59" s="269"/>
      <c r="M59" s="269"/>
      <c r="N59" s="269"/>
      <c r="O59" s="269"/>
      <c r="P59" s="269"/>
      <c r="Q59" s="269"/>
      <c r="R59" s="270"/>
      <c r="S59" s="271"/>
      <c r="T59" s="272"/>
      <c r="U59" s="221"/>
      <c r="V59" s="273"/>
      <c r="W59" s="273"/>
      <c r="X59" s="273"/>
      <c r="Y59" s="273"/>
      <c r="Z59" s="273"/>
      <c r="AA59" s="274"/>
      <c r="AB59" s="275" t="str">
        <f t="shared" si="0"/>
        <v/>
      </c>
      <c r="AC59" s="276"/>
      <c r="AD59" s="277"/>
      <c r="AE59" s="278"/>
      <c r="AF59" s="231"/>
      <c r="AG59" s="232"/>
      <c r="AH59" s="277"/>
      <c r="AI59" s="278"/>
      <c r="AJ59" s="222"/>
      <c r="AK59" s="221"/>
      <c r="AL59" s="222"/>
      <c r="AM59" s="232"/>
      <c r="AN59" s="277"/>
      <c r="AO59" s="278"/>
      <c r="AP59" s="222"/>
      <c r="AQ59" s="221"/>
      <c r="AR59" s="222"/>
      <c r="AS59" s="232"/>
      <c r="AT59" s="277"/>
      <c r="AU59" s="278"/>
      <c r="AV59" s="222"/>
      <c r="AW59" s="221"/>
      <c r="AX59" s="222"/>
      <c r="AY59" s="220"/>
      <c r="AZ59" s="231"/>
      <c r="BA59" s="221"/>
      <c r="BB59" s="222"/>
      <c r="BC59" s="232"/>
      <c r="BD59" s="220"/>
      <c r="BE59" s="221"/>
      <c r="BF59" s="222"/>
      <c r="BG59" s="223"/>
      <c r="BH59" s="4"/>
      <c r="BI59" s="4"/>
      <c r="BJ59" s="4"/>
      <c r="BK59" s="4"/>
      <c r="BL59" s="4"/>
      <c r="BM59" s="4"/>
      <c r="BN59" s="4"/>
      <c r="BO59" s="4"/>
      <c r="BP59" s="4"/>
      <c r="BQ59" s="4"/>
      <c r="BR59" s="4"/>
      <c r="BS59" s="4"/>
      <c r="BT59" s="4"/>
      <c r="BU59" s="4"/>
      <c r="BV59" s="4"/>
      <c r="BW59" s="4"/>
      <c r="BX59" s="4"/>
    </row>
    <row r="60" spans="1:76">
      <c r="A60" s="265">
        <v>39</v>
      </c>
      <c r="B60" s="266"/>
      <c r="C60" s="267"/>
      <c r="D60" s="268"/>
      <c r="E60" s="268"/>
      <c r="F60" s="268"/>
      <c r="G60" s="268"/>
      <c r="H60" s="268"/>
      <c r="I60" s="268"/>
      <c r="J60" s="269"/>
      <c r="K60" s="269"/>
      <c r="L60" s="269"/>
      <c r="M60" s="269"/>
      <c r="N60" s="269"/>
      <c r="O60" s="269"/>
      <c r="P60" s="269"/>
      <c r="Q60" s="269"/>
      <c r="R60" s="270"/>
      <c r="S60" s="271"/>
      <c r="T60" s="272"/>
      <c r="U60" s="221"/>
      <c r="V60" s="273"/>
      <c r="W60" s="273"/>
      <c r="X60" s="273"/>
      <c r="Y60" s="273"/>
      <c r="Z60" s="273"/>
      <c r="AA60" s="274"/>
      <c r="AB60" s="275" t="str">
        <f t="shared" si="0"/>
        <v/>
      </c>
      <c r="AC60" s="276"/>
      <c r="AD60" s="277"/>
      <c r="AE60" s="278"/>
      <c r="AF60" s="231"/>
      <c r="AG60" s="232"/>
      <c r="AH60" s="277"/>
      <c r="AI60" s="278"/>
      <c r="AJ60" s="222"/>
      <c r="AK60" s="221"/>
      <c r="AL60" s="222"/>
      <c r="AM60" s="232"/>
      <c r="AN60" s="277"/>
      <c r="AO60" s="278"/>
      <c r="AP60" s="222"/>
      <c r="AQ60" s="221"/>
      <c r="AR60" s="222"/>
      <c r="AS60" s="232"/>
      <c r="AT60" s="277"/>
      <c r="AU60" s="278"/>
      <c r="AV60" s="222"/>
      <c r="AW60" s="221"/>
      <c r="AX60" s="222"/>
      <c r="AY60" s="220"/>
      <c r="AZ60" s="231"/>
      <c r="BA60" s="221"/>
      <c r="BB60" s="222"/>
      <c r="BC60" s="232"/>
      <c r="BD60" s="220"/>
      <c r="BE60" s="221"/>
      <c r="BF60" s="222"/>
      <c r="BG60" s="223"/>
      <c r="BH60" s="4"/>
      <c r="BI60" s="4"/>
      <c r="BJ60" s="4"/>
      <c r="BK60" s="4"/>
      <c r="BL60" s="4"/>
      <c r="BM60" s="4"/>
      <c r="BN60" s="4"/>
      <c r="BO60" s="4"/>
      <c r="BP60" s="4"/>
      <c r="BQ60" s="4"/>
      <c r="BR60" s="4"/>
      <c r="BS60" s="4"/>
      <c r="BT60" s="4"/>
      <c r="BU60" s="4"/>
      <c r="BV60" s="4"/>
      <c r="BW60" s="4"/>
      <c r="BX60" s="4"/>
    </row>
    <row r="61" spans="1:76" ht="13.5" thickBot="1">
      <c r="A61" s="251">
        <v>40</v>
      </c>
      <c r="B61" s="252"/>
      <c r="C61" s="253"/>
      <c r="D61" s="254"/>
      <c r="E61" s="254"/>
      <c r="F61" s="254"/>
      <c r="G61" s="254"/>
      <c r="H61" s="254"/>
      <c r="I61" s="254"/>
      <c r="J61" s="255"/>
      <c r="K61" s="255"/>
      <c r="L61" s="255"/>
      <c r="M61" s="255"/>
      <c r="N61" s="255"/>
      <c r="O61" s="255"/>
      <c r="P61" s="255"/>
      <c r="Q61" s="255"/>
      <c r="R61" s="256"/>
      <c r="S61" s="257"/>
      <c r="T61" s="258"/>
      <c r="U61" s="233"/>
      <c r="V61" s="224"/>
      <c r="W61" s="225"/>
      <c r="X61" s="259"/>
      <c r="Y61" s="259"/>
      <c r="Z61" s="259"/>
      <c r="AA61" s="260"/>
      <c r="AB61" s="261" t="str">
        <f>IF($U61="","",2024-U61)</f>
        <v/>
      </c>
      <c r="AC61" s="262"/>
      <c r="AD61" s="263"/>
      <c r="AE61" s="264"/>
      <c r="AF61" s="233"/>
      <c r="AG61" s="234"/>
      <c r="AH61" s="263"/>
      <c r="AI61" s="264"/>
      <c r="AJ61" s="226"/>
      <c r="AK61" s="225"/>
      <c r="AL61" s="226"/>
      <c r="AM61" s="234"/>
      <c r="AN61" s="263"/>
      <c r="AO61" s="264"/>
      <c r="AP61" s="226"/>
      <c r="AQ61" s="225"/>
      <c r="AR61" s="226"/>
      <c r="AS61" s="234"/>
      <c r="AT61" s="263"/>
      <c r="AU61" s="264"/>
      <c r="AV61" s="226"/>
      <c r="AW61" s="225"/>
      <c r="AX61" s="226"/>
      <c r="AY61" s="224"/>
      <c r="AZ61" s="233"/>
      <c r="BA61" s="225"/>
      <c r="BB61" s="226"/>
      <c r="BC61" s="234"/>
      <c r="BD61" s="224"/>
      <c r="BE61" s="225"/>
      <c r="BF61" s="226"/>
      <c r="BG61" s="227"/>
      <c r="BH61" s="4"/>
      <c r="BI61" s="4"/>
      <c r="BJ61" s="4"/>
      <c r="BK61" s="4"/>
      <c r="BL61" s="4"/>
      <c r="BM61" s="4"/>
      <c r="BN61" s="4"/>
      <c r="BO61" s="4"/>
      <c r="BP61" s="4"/>
      <c r="BQ61" s="4"/>
      <c r="BR61" s="4"/>
      <c r="BS61" s="4"/>
      <c r="BT61" s="4"/>
      <c r="BU61" s="4"/>
      <c r="BV61" s="4"/>
      <c r="BW61" s="4"/>
      <c r="BX61" s="4"/>
    </row>
    <row r="62" spans="1:76">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sheetData>
  <sheetProtection sheet="1" selectLockedCells="1"/>
  <protectedRanges>
    <protectedRange sqref="G6:X17" name="範囲1"/>
    <protectedRange sqref="C22:R61 U22:BG61" name="範囲2"/>
    <protectedRange sqref="S22:T61" name="範囲7"/>
  </protectedRanges>
  <mergeCells count="980">
    <mergeCell ref="AH19:AM20"/>
    <mergeCell ref="AN19:AS20"/>
    <mergeCell ref="AV19:AY20"/>
    <mergeCell ref="AT19:AU20"/>
    <mergeCell ref="AH54:AI54"/>
    <mergeCell ref="AJ54:AK54"/>
    <mergeCell ref="AL54:AM54"/>
    <mergeCell ref="AR54:AS54"/>
    <mergeCell ref="AT54:AU54"/>
    <mergeCell ref="AV54:AW54"/>
    <mergeCell ref="AX54:AY54"/>
    <mergeCell ref="AN54:AO54"/>
    <mergeCell ref="AP54:AQ54"/>
    <mergeCell ref="AR53:AS53"/>
    <mergeCell ref="AN53:AO53"/>
    <mergeCell ref="AP53:AQ53"/>
    <mergeCell ref="AT53:AU53"/>
    <mergeCell ref="AV53:AW53"/>
    <mergeCell ref="AX53:AY53"/>
    <mergeCell ref="AR52:AS52"/>
    <mergeCell ref="AN52:AO52"/>
    <mergeCell ref="AP52:AQ52"/>
    <mergeCell ref="AT50:AU50"/>
    <mergeCell ref="AP48:AQ48"/>
    <mergeCell ref="A52:B52"/>
    <mergeCell ref="C52:I52"/>
    <mergeCell ref="J52:R52"/>
    <mergeCell ref="AT55:AU55"/>
    <mergeCell ref="AV55:AW55"/>
    <mergeCell ref="AX55:AY55"/>
    <mergeCell ref="A54:B54"/>
    <mergeCell ref="C54:I54"/>
    <mergeCell ref="J54:R54"/>
    <mergeCell ref="S54:T54"/>
    <mergeCell ref="U54:W54"/>
    <mergeCell ref="X54:Y54"/>
    <mergeCell ref="Z54:AA54"/>
    <mergeCell ref="AB54:AC54"/>
    <mergeCell ref="AH52:AI52"/>
    <mergeCell ref="AJ52:AK52"/>
    <mergeCell ref="AL52:AM52"/>
    <mergeCell ref="A55:B55"/>
    <mergeCell ref="C55:I55"/>
    <mergeCell ref="J55:R55"/>
    <mergeCell ref="S55:T55"/>
    <mergeCell ref="U55:W55"/>
    <mergeCell ref="X55:Y55"/>
    <mergeCell ref="Z55:AA55"/>
    <mergeCell ref="A53:B53"/>
    <mergeCell ref="C53:I53"/>
    <mergeCell ref="J53:R53"/>
    <mergeCell ref="S53:T53"/>
    <mergeCell ref="U53:W53"/>
    <mergeCell ref="X53:Y53"/>
    <mergeCell ref="Z53:AA53"/>
    <mergeCell ref="AB53:AC53"/>
    <mergeCell ref="AD53:AE53"/>
    <mergeCell ref="S50:T50"/>
    <mergeCell ref="U50:W50"/>
    <mergeCell ref="X50:Y50"/>
    <mergeCell ref="AV50:AW50"/>
    <mergeCell ref="AX50:AY50"/>
    <mergeCell ref="AT52:AU52"/>
    <mergeCell ref="AV52:AW52"/>
    <mergeCell ref="AX52:AY52"/>
    <mergeCell ref="AN51:AO51"/>
    <mergeCell ref="AP51:AQ51"/>
    <mergeCell ref="AR51:AS51"/>
    <mergeCell ref="Z50:AA50"/>
    <mergeCell ref="AB50:AC50"/>
    <mergeCell ref="AD50:AE50"/>
    <mergeCell ref="AT51:AU51"/>
    <mergeCell ref="AV51:AW51"/>
    <mergeCell ref="AX51:AY51"/>
    <mergeCell ref="AR50:AS50"/>
    <mergeCell ref="AN50:AO50"/>
    <mergeCell ref="AP50:AQ50"/>
    <mergeCell ref="AJ50:AK50"/>
    <mergeCell ref="AL50:AM50"/>
    <mergeCell ref="AB51:AC51"/>
    <mergeCell ref="A47:B47"/>
    <mergeCell ref="A48:B48"/>
    <mergeCell ref="A49:B49"/>
    <mergeCell ref="C47:I47"/>
    <mergeCell ref="A30:B30"/>
    <mergeCell ref="C30:I30"/>
    <mergeCell ref="A29:B29"/>
    <mergeCell ref="A31:B31"/>
    <mergeCell ref="C31:I31"/>
    <mergeCell ref="C29:I29"/>
    <mergeCell ref="A39:B39"/>
    <mergeCell ref="C32:I32"/>
    <mergeCell ref="A45:B45"/>
    <mergeCell ref="A40:B40"/>
    <mergeCell ref="C40:I40"/>
    <mergeCell ref="C37:I37"/>
    <mergeCell ref="A14:F14"/>
    <mergeCell ref="AD35:AE35"/>
    <mergeCell ref="AD36:AE36"/>
    <mergeCell ref="AD37:AE37"/>
    <mergeCell ref="A18:B21"/>
    <mergeCell ref="J23:R23"/>
    <mergeCell ref="C18:I21"/>
    <mergeCell ref="J18:R21"/>
    <mergeCell ref="C23:I23"/>
    <mergeCell ref="A22:B22"/>
    <mergeCell ref="C22:I22"/>
    <mergeCell ref="A23:B23"/>
    <mergeCell ref="Z19:AA21"/>
    <mergeCell ref="U22:W22"/>
    <mergeCell ref="X22:Y22"/>
    <mergeCell ref="Z22:AA22"/>
    <mergeCell ref="AB23:AC23"/>
    <mergeCell ref="C25:I25"/>
    <mergeCell ref="A28:B28"/>
    <mergeCell ref="C28:I28"/>
    <mergeCell ref="A27:B27"/>
    <mergeCell ref="AD19:AG20"/>
    <mergeCell ref="AD30:AE30"/>
    <mergeCell ref="AD31:AE31"/>
    <mergeCell ref="AD34:AE34"/>
    <mergeCell ref="AF22:AG22"/>
    <mergeCell ref="AF21:AG21"/>
    <mergeCell ref="AF34:AG34"/>
    <mergeCell ref="AF32:AG32"/>
    <mergeCell ref="AF30:AG30"/>
    <mergeCell ref="AF27:AG27"/>
    <mergeCell ref="AF26:AG26"/>
    <mergeCell ref="AF25:AG25"/>
    <mergeCell ref="AD21:AE21"/>
    <mergeCell ref="AD22:AE22"/>
    <mergeCell ref="AD23:AE23"/>
    <mergeCell ref="AD24:AE24"/>
    <mergeCell ref="AD25:AE25"/>
    <mergeCell ref="AD26:AE26"/>
    <mergeCell ref="AD27:AE27"/>
    <mergeCell ref="AD28:AE28"/>
    <mergeCell ref="AD29:AE29"/>
    <mergeCell ref="AF31:AG31"/>
    <mergeCell ref="AF29:AG29"/>
    <mergeCell ref="AF24:AG24"/>
    <mergeCell ref="AF28:AG28"/>
    <mergeCell ref="AD47:AE47"/>
    <mergeCell ref="AD48:AE48"/>
    <mergeCell ref="AD49:AE49"/>
    <mergeCell ref="AD56:AE56"/>
    <mergeCell ref="AF47:AG47"/>
    <mergeCell ref="AF40:AG40"/>
    <mergeCell ref="AF41:AG41"/>
    <mergeCell ref="AD51:AE51"/>
    <mergeCell ref="AF51:AG51"/>
    <mergeCell ref="AD52:AE52"/>
    <mergeCell ref="AF52:AG52"/>
    <mergeCell ref="AD54:AE54"/>
    <mergeCell ref="AF54:AG54"/>
    <mergeCell ref="AF50:AG50"/>
    <mergeCell ref="AF53:AG53"/>
    <mergeCell ref="AD55:AE55"/>
    <mergeCell ref="AF55:AG55"/>
    <mergeCell ref="AD40:AE40"/>
    <mergeCell ref="AD41:AE41"/>
    <mergeCell ref="AD42:AE42"/>
    <mergeCell ref="AD43:AE43"/>
    <mergeCell ref="AD44:AE44"/>
    <mergeCell ref="AF44:AG44"/>
    <mergeCell ref="AR48:AS48"/>
    <mergeCell ref="AN49:AO49"/>
    <mergeCell ref="AP49:AQ49"/>
    <mergeCell ref="AR49:AS49"/>
    <mergeCell ref="AN56:AO56"/>
    <mergeCell ref="AP56:AQ56"/>
    <mergeCell ref="AR55:AS55"/>
    <mergeCell ref="AN55:AO55"/>
    <mergeCell ref="AP55:AQ55"/>
    <mergeCell ref="AN43:AO43"/>
    <mergeCell ref="AP43:AQ43"/>
    <mergeCell ref="AR43:AS43"/>
    <mergeCell ref="AN44:AO44"/>
    <mergeCell ref="AP44:AQ44"/>
    <mergeCell ref="AR44:AS44"/>
    <mergeCell ref="AN45:AO45"/>
    <mergeCell ref="AP45:AQ45"/>
    <mergeCell ref="AR45:AS45"/>
    <mergeCell ref="AN40:AO40"/>
    <mergeCell ref="AP40:AQ40"/>
    <mergeCell ref="AR40:AS40"/>
    <mergeCell ref="AN41:AO41"/>
    <mergeCell ref="AP41:AQ41"/>
    <mergeCell ref="AR41:AS41"/>
    <mergeCell ref="AN42:AO42"/>
    <mergeCell ref="AP42:AQ42"/>
    <mergeCell ref="AR42:AS42"/>
    <mergeCell ref="AN37:AO37"/>
    <mergeCell ref="AP37:AQ37"/>
    <mergeCell ref="AR37:AS37"/>
    <mergeCell ref="AN38:AO38"/>
    <mergeCell ref="AP38:AQ38"/>
    <mergeCell ref="AR38:AS38"/>
    <mergeCell ref="AN39:AO39"/>
    <mergeCell ref="AP39:AQ39"/>
    <mergeCell ref="AR39:AS39"/>
    <mergeCell ref="AN34:AO34"/>
    <mergeCell ref="AP34:AQ34"/>
    <mergeCell ref="AR34:AS34"/>
    <mergeCell ref="AN35:AO35"/>
    <mergeCell ref="AP35:AQ35"/>
    <mergeCell ref="AR35:AS35"/>
    <mergeCell ref="AN36:AO36"/>
    <mergeCell ref="AP36:AQ36"/>
    <mergeCell ref="AR36:AS36"/>
    <mergeCell ref="AN31:AO31"/>
    <mergeCell ref="AP31:AQ31"/>
    <mergeCell ref="AR31:AS31"/>
    <mergeCell ref="AN32:AO32"/>
    <mergeCell ref="AP32:AQ32"/>
    <mergeCell ref="AR32:AS32"/>
    <mergeCell ref="AN33:AO33"/>
    <mergeCell ref="AP33:AQ33"/>
    <mergeCell ref="AR33:AS33"/>
    <mergeCell ref="AX49:AY49"/>
    <mergeCell ref="AT56:AU56"/>
    <mergeCell ref="AV56:AW56"/>
    <mergeCell ref="AX56:AY56"/>
    <mergeCell ref="AT57:AU57"/>
    <mergeCell ref="AV57:AW57"/>
    <mergeCell ref="AX57:AY57"/>
    <mergeCell ref="AX42:AY42"/>
    <mergeCell ref="AT43:AU43"/>
    <mergeCell ref="AV43:AW43"/>
    <mergeCell ref="AX43:AY43"/>
    <mergeCell ref="AT44:AU44"/>
    <mergeCell ref="AV44:AW44"/>
    <mergeCell ref="AX44:AY44"/>
    <mergeCell ref="AT45:AU45"/>
    <mergeCell ref="AV45:AW45"/>
    <mergeCell ref="AX45:AY45"/>
    <mergeCell ref="AT46:AU46"/>
    <mergeCell ref="AV46:AW46"/>
    <mergeCell ref="AX46:AY46"/>
    <mergeCell ref="AT47:AU47"/>
    <mergeCell ref="AV47:AW47"/>
    <mergeCell ref="AX47:AY47"/>
    <mergeCell ref="AT48:AU48"/>
    <mergeCell ref="AX32:AY32"/>
    <mergeCell ref="AT33:AU33"/>
    <mergeCell ref="AV33:AW33"/>
    <mergeCell ref="AX33:AY33"/>
    <mergeCell ref="AT34:AU34"/>
    <mergeCell ref="AV34:AW34"/>
    <mergeCell ref="AX34:AY34"/>
    <mergeCell ref="AT28:AU28"/>
    <mergeCell ref="AV28:AW28"/>
    <mergeCell ref="AX28:AY28"/>
    <mergeCell ref="AT29:AU29"/>
    <mergeCell ref="AV29:AW29"/>
    <mergeCell ref="AX29:AY29"/>
    <mergeCell ref="AT30:AU30"/>
    <mergeCell ref="AV30:AW30"/>
    <mergeCell ref="AX30:AY30"/>
    <mergeCell ref="AT31:AU31"/>
    <mergeCell ref="AV31:AW31"/>
    <mergeCell ref="AX31:AY31"/>
    <mergeCell ref="AX48:AY48"/>
    <mergeCell ref="AX35:AY35"/>
    <mergeCell ref="AT36:AU36"/>
    <mergeCell ref="AV36:AW36"/>
    <mergeCell ref="AX36:AY36"/>
    <mergeCell ref="AT37:AU37"/>
    <mergeCell ref="AV37:AW37"/>
    <mergeCell ref="AX37:AY37"/>
    <mergeCell ref="AT38:AU38"/>
    <mergeCell ref="AV38:AW38"/>
    <mergeCell ref="AX38:AY38"/>
    <mergeCell ref="AT39:AU39"/>
    <mergeCell ref="AV39:AW39"/>
    <mergeCell ref="AX39:AY39"/>
    <mergeCell ref="AT40:AU40"/>
    <mergeCell ref="AV40:AW40"/>
    <mergeCell ref="AX40:AY40"/>
    <mergeCell ref="AT41:AU41"/>
    <mergeCell ref="AV41:AW41"/>
    <mergeCell ref="AX41:AY41"/>
    <mergeCell ref="AT35:AU35"/>
    <mergeCell ref="AV35:AW35"/>
    <mergeCell ref="AT42:AU42"/>
    <mergeCell ref="AX27:AY27"/>
    <mergeCell ref="AT21:AU21"/>
    <mergeCell ref="AV21:AW21"/>
    <mergeCell ref="AX21:AY21"/>
    <mergeCell ref="AT22:AU22"/>
    <mergeCell ref="AV22:AW22"/>
    <mergeCell ref="AX22:AY22"/>
    <mergeCell ref="AT23:AU23"/>
    <mergeCell ref="AV23:AW23"/>
    <mergeCell ref="AX23:AY23"/>
    <mergeCell ref="AT24:AU24"/>
    <mergeCell ref="AV24:AW24"/>
    <mergeCell ref="AX24:AY24"/>
    <mergeCell ref="AT25:AU25"/>
    <mergeCell ref="AV25:AW25"/>
    <mergeCell ref="AN21:AO21"/>
    <mergeCell ref="AP21:AQ21"/>
    <mergeCell ref="AR21:AS21"/>
    <mergeCell ref="AN22:AO22"/>
    <mergeCell ref="AP22:AQ22"/>
    <mergeCell ref="AR22:AS22"/>
    <mergeCell ref="AX25:AY25"/>
    <mergeCell ref="AT26:AU26"/>
    <mergeCell ref="AV26:AW26"/>
    <mergeCell ref="AX26:AY26"/>
    <mergeCell ref="AN23:AO23"/>
    <mergeCell ref="AP23:AQ23"/>
    <mergeCell ref="AR23:AS23"/>
    <mergeCell ref="AR24:AS24"/>
    <mergeCell ref="AN25:AO25"/>
    <mergeCell ref="AP25:AQ25"/>
    <mergeCell ref="AR25:AS25"/>
    <mergeCell ref="AN26:AO26"/>
    <mergeCell ref="AP26:AQ26"/>
    <mergeCell ref="AR26:AS26"/>
    <mergeCell ref="AJ21:AK21"/>
    <mergeCell ref="AL21:AM21"/>
    <mergeCell ref="AJ33:AK33"/>
    <mergeCell ref="AJ39:AK39"/>
    <mergeCell ref="AL35:AM35"/>
    <mergeCell ref="AL36:AM36"/>
    <mergeCell ref="AL37:AM37"/>
    <mergeCell ref="AL38:AM38"/>
    <mergeCell ref="AL40:AM40"/>
    <mergeCell ref="AJ36:AK36"/>
    <mergeCell ref="AJ22:AK22"/>
    <mergeCell ref="AJ37:AK37"/>
    <mergeCell ref="AJ38:AK38"/>
    <mergeCell ref="AJ40:AK40"/>
    <mergeCell ref="AL22:AM22"/>
    <mergeCell ref="AL23:AM23"/>
    <mergeCell ref="AL25:AM25"/>
    <mergeCell ref="AL26:AM26"/>
    <mergeCell ref="AL27:AM27"/>
    <mergeCell ref="AL28:AM28"/>
    <mergeCell ref="AL29:AM29"/>
    <mergeCell ref="AL30:AM30"/>
    <mergeCell ref="AL31:AM31"/>
    <mergeCell ref="AL32:AM32"/>
    <mergeCell ref="AT49:AU49"/>
    <mergeCell ref="AV49:AW49"/>
    <mergeCell ref="AV48:AW48"/>
    <mergeCell ref="AT32:AU32"/>
    <mergeCell ref="AV32:AW32"/>
    <mergeCell ref="AV42:AW42"/>
    <mergeCell ref="AN24:AO24"/>
    <mergeCell ref="AP24:AQ24"/>
    <mergeCell ref="AL41:AM41"/>
    <mergeCell ref="AT27:AU27"/>
    <mergeCell ref="AV27:AW27"/>
    <mergeCell ref="AN27:AO27"/>
    <mergeCell ref="AP27:AQ27"/>
    <mergeCell ref="AR27:AS27"/>
    <mergeCell ref="AN28:AO28"/>
    <mergeCell ref="AP28:AQ28"/>
    <mergeCell ref="AR28:AS28"/>
    <mergeCell ref="AN29:AO29"/>
    <mergeCell ref="AP29:AQ29"/>
    <mergeCell ref="AR29:AS29"/>
    <mergeCell ref="AN30:AO30"/>
    <mergeCell ref="AP30:AQ30"/>
    <mergeCell ref="AR30:AS30"/>
    <mergeCell ref="AL24:AM24"/>
    <mergeCell ref="AB33:AC33"/>
    <mergeCell ref="AH31:AI31"/>
    <mergeCell ref="AJ31:AK31"/>
    <mergeCell ref="AH25:AI25"/>
    <mergeCell ref="AH26:AI26"/>
    <mergeCell ref="AJ26:AK26"/>
    <mergeCell ref="AJ25:AK25"/>
    <mergeCell ref="AH29:AI29"/>
    <mergeCell ref="AJ29:AK29"/>
    <mergeCell ref="AH30:AI30"/>
    <mergeCell ref="AJ30:AK30"/>
    <mergeCell ref="AH27:AI27"/>
    <mergeCell ref="AJ27:AK27"/>
    <mergeCell ref="AH28:AI28"/>
    <mergeCell ref="AJ28:AK28"/>
    <mergeCell ref="AD32:AE32"/>
    <mergeCell ref="AD33:AE33"/>
    <mergeCell ref="AF46:AG46"/>
    <mergeCell ref="Z42:AA42"/>
    <mergeCell ref="S26:T26"/>
    <mergeCell ref="S27:T27"/>
    <mergeCell ref="S28:T28"/>
    <mergeCell ref="AB28:AC28"/>
    <mergeCell ref="U28:W28"/>
    <mergeCell ref="X28:Y28"/>
    <mergeCell ref="Z28:AA28"/>
    <mergeCell ref="Z33:AA33"/>
    <mergeCell ref="AB32:AC32"/>
    <mergeCell ref="U32:W32"/>
    <mergeCell ref="X32:Y32"/>
    <mergeCell ref="Z32:AA32"/>
    <mergeCell ref="Z40:AA40"/>
    <mergeCell ref="Z39:AA39"/>
    <mergeCell ref="U38:W38"/>
    <mergeCell ref="X38:Y38"/>
    <mergeCell ref="Z38:AA38"/>
    <mergeCell ref="S39:T39"/>
    <mergeCell ref="S34:T34"/>
    <mergeCell ref="U33:W33"/>
    <mergeCell ref="S36:T36"/>
    <mergeCell ref="S37:T37"/>
    <mergeCell ref="A15:F15"/>
    <mergeCell ref="AH34:AI34"/>
    <mergeCell ref="AJ34:AK34"/>
    <mergeCell ref="AH33:AI33"/>
    <mergeCell ref="AB48:AC48"/>
    <mergeCell ref="AH42:AI42"/>
    <mergeCell ref="AJ42:AK42"/>
    <mergeCell ref="AJ46:AK46"/>
    <mergeCell ref="AH46:AI46"/>
    <mergeCell ref="S47:T47"/>
    <mergeCell ref="S48:T48"/>
    <mergeCell ref="AB44:AC44"/>
    <mergeCell ref="U44:W44"/>
    <mergeCell ref="Z43:AA43"/>
    <mergeCell ref="AB42:AC42"/>
    <mergeCell ref="U42:W42"/>
    <mergeCell ref="S46:T46"/>
    <mergeCell ref="Z44:AA44"/>
    <mergeCell ref="AB46:AC46"/>
    <mergeCell ref="Z46:AA46"/>
    <mergeCell ref="AH44:AI44"/>
    <mergeCell ref="AJ44:AK44"/>
    <mergeCell ref="AF43:AG43"/>
    <mergeCell ref="AF45:AG45"/>
    <mergeCell ref="C24:I24"/>
    <mergeCell ref="C27:I27"/>
    <mergeCell ref="A25:B25"/>
    <mergeCell ref="U25:W25"/>
    <mergeCell ref="X25:Y25"/>
    <mergeCell ref="G3:X3"/>
    <mergeCell ref="G4:X4"/>
    <mergeCell ref="G5:X5"/>
    <mergeCell ref="G6:X6"/>
    <mergeCell ref="G12:X12"/>
    <mergeCell ref="G7:X7"/>
    <mergeCell ref="G8:X8"/>
    <mergeCell ref="G9:X9"/>
    <mergeCell ref="G10:X10"/>
    <mergeCell ref="G11:X11"/>
    <mergeCell ref="A4:F4"/>
    <mergeCell ref="A3:F3"/>
    <mergeCell ref="A12:F12"/>
    <mergeCell ref="A11:F11"/>
    <mergeCell ref="A10:F10"/>
    <mergeCell ref="A9:F9"/>
    <mergeCell ref="A8:F8"/>
    <mergeCell ref="J24:R24"/>
    <mergeCell ref="A16:F16"/>
    <mergeCell ref="J27:R27"/>
    <mergeCell ref="S43:T43"/>
    <mergeCell ref="S44:T44"/>
    <mergeCell ref="A7:F7"/>
    <mergeCell ref="A6:F6"/>
    <mergeCell ref="A5:F5"/>
    <mergeCell ref="A26:B26"/>
    <mergeCell ref="C26:I26"/>
    <mergeCell ref="J26:R26"/>
    <mergeCell ref="G13:X13"/>
    <mergeCell ref="G14:X14"/>
    <mergeCell ref="G15:X15"/>
    <mergeCell ref="G16:X16"/>
    <mergeCell ref="J22:R22"/>
    <mergeCell ref="S18:T21"/>
    <mergeCell ref="S22:T22"/>
    <mergeCell ref="J25:R25"/>
    <mergeCell ref="U24:W24"/>
    <mergeCell ref="X24:Y24"/>
    <mergeCell ref="S23:T23"/>
    <mergeCell ref="S24:T24"/>
    <mergeCell ref="S25:T25"/>
    <mergeCell ref="A13:F13"/>
    <mergeCell ref="A24:B24"/>
    <mergeCell ref="U30:W30"/>
    <mergeCell ref="X30:Y30"/>
    <mergeCell ref="Z30:AA30"/>
    <mergeCell ref="AB31:AC31"/>
    <mergeCell ref="AB25:AC25"/>
    <mergeCell ref="AB27:AC27"/>
    <mergeCell ref="AB26:AC26"/>
    <mergeCell ref="U26:W26"/>
    <mergeCell ref="U27:W27"/>
    <mergeCell ref="X27:Y27"/>
    <mergeCell ref="Z27:AA27"/>
    <mergeCell ref="X26:Y26"/>
    <mergeCell ref="X41:Y41"/>
    <mergeCell ref="J41:R41"/>
    <mergeCell ref="A41:B41"/>
    <mergeCell ref="S41:T41"/>
    <mergeCell ref="U41:W41"/>
    <mergeCell ref="J28:R28"/>
    <mergeCell ref="S29:T29"/>
    <mergeCell ref="S30:T30"/>
    <mergeCell ref="S31:T31"/>
    <mergeCell ref="J29:R29"/>
    <mergeCell ref="C38:I38"/>
    <mergeCell ref="J40:R40"/>
    <mergeCell ref="J39:R39"/>
    <mergeCell ref="A36:B36"/>
    <mergeCell ref="C36:I36"/>
    <mergeCell ref="C41:I41"/>
    <mergeCell ref="X33:Y33"/>
    <mergeCell ref="J32:R32"/>
    <mergeCell ref="A35:B35"/>
    <mergeCell ref="S40:T40"/>
    <mergeCell ref="U40:W40"/>
    <mergeCell ref="X40:Y40"/>
    <mergeCell ref="U29:W29"/>
    <mergeCell ref="X29:Y29"/>
    <mergeCell ref="J46:R46"/>
    <mergeCell ref="J44:R44"/>
    <mergeCell ref="X43:Y43"/>
    <mergeCell ref="J43:R43"/>
    <mergeCell ref="A43:B43"/>
    <mergeCell ref="C43:I43"/>
    <mergeCell ref="A42:B42"/>
    <mergeCell ref="X45:Y45"/>
    <mergeCell ref="U45:W45"/>
    <mergeCell ref="U43:W43"/>
    <mergeCell ref="S42:T42"/>
    <mergeCell ref="X46:Y46"/>
    <mergeCell ref="U46:W46"/>
    <mergeCell ref="A46:B46"/>
    <mergeCell ref="C46:I46"/>
    <mergeCell ref="S45:T45"/>
    <mergeCell ref="A44:B44"/>
    <mergeCell ref="C44:I44"/>
    <mergeCell ref="J42:R42"/>
    <mergeCell ref="X42:Y42"/>
    <mergeCell ref="U39:W39"/>
    <mergeCell ref="X39:Y39"/>
    <mergeCell ref="J38:R38"/>
    <mergeCell ref="J33:R33"/>
    <mergeCell ref="C39:I39"/>
    <mergeCell ref="A38:B38"/>
    <mergeCell ref="AB36:AC36"/>
    <mergeCell ref="U36:W36"/>
    <mergeCell ref="X36:Y36"/>
    <mergeCell ref="Z36:AA36"/>
    <mergeCell ref="AB37:AC37"/>
    <mergeCell ref="A37:B37"/>
    <mergeCell ref="Z37:AA37"/>
    <mergeCell ref="S38:T38"/>
    <mergeCell ref="A34:B34"/>
    <mergeCell ref="C34:I34"/>
    <mergeCell ref="A33:B33"/>
    <mergeCell ref="U35:W35"/>
    <mergeCell ref="X35:Y35"/>
    <mergeCell ref="J34:R34"/>
    <mergeCell ref="U37:W37"/>
    <mergeCell ref="X37:Y37"/>
    <mergeCell ref="J36:R36"/>
    <mergeCell ref="J37:R37"/>
    <mergeCell ref="X19:Y21"/>
    <mergeCell ref="Z35:AA35"/>
    <mergeCell ref="AB34:AC34"/>
    <mergeCell ref="S32:T32"/>
    <mergeCell ref="A32:B32"/>
    <mergeCell ref="U34:W34"/>
    <mergeCell ref="X34:Y34"/>
    <mergeCell ref="Z34:AA34"/>
    <mergeCell ref="J35:R35"/>
    <mergeCell ref="AB35:AC35"/>
    <mergeCell ref="C33:I33"/>
    <mergeCell ref="C35:I35"/>
    <mergeCell ref="S35:T35"/>
    <mergeCell ref="S33:T33"/>
    <mergeCell ref="Z26:AA26"/>
    <mergeCell ref="Z25:AA25"/>
    <mergeCell ref="AB29:AC29"/>
    <mergeCell ref="Z29:AA29"/>
    <mergeCell ref="U31:W31"/>
    <mergeCell ref="X31:Y31"/>
    <mergeCell ref="J30:R30"/>
    <mergeCell ref="J31:R31"/>
    <mergeCell ref="Z31:AA31"/>
    <mergeCell ref="AB30:AC30"/>
    <mergeCell ref="AJ23:AK23"/>
    <mergeCell ref="AF23:AG23"/>
    <mergeCell ref="AH22:AI22"/>
    <mergeCell ref="U23:W23"/>
    <mergeCell ref="X23:Y23"/>
    <mergeCell ref="Z23:AA23"/>
    <mergeCell ref="AB22:AC22"/>
    <mergeCell ref="AH24:AI24"/>
    <mergeCell ref="AJ24:AK24"/>
    <mergeCell ref="Z24:AA24"/>
    <mergeCell ref="AB24:AC24"/>
    <mergeCell ref="AH21:AI21"/>
    <mergeCell ref="J45:R45"/>
    <mergeCell ref="C45:I45"/>
    <mergeCell ref="AB45:AC45"/>
    <mergeCell ref="AB43:AC43"/>
    <mergeCell ref="Z45:AA45"/>
    <mergeCell ref="AF37:AG37"/>
    <mergeCell ref="AH38:AI38"/>
    <mergeCell ref="C42:I42"/>
    <mergeCell ref="Z41:AA41"/>
    <mergeCell ref="AB40:AC40"/>
    <mergeCell ref="AB41:AC41"/>
    <mergeCell ref="AB38:AC38"/>
    <mergeCell ref="AH40:AI40"/>
    <mergeCell ref="AH39:AI39"/>
    <mergeCell ref="AB39:AC39"/>
    <mergeCell ref="AD38:AE38"/>
    <mergeCell ref="AD39:AE39"/>
    <mergeCell ref="AD45:AE45"/>
    <mergeCell ref="X44:Y44"/>
    <mergeCell ref="AH23:AI23"/>
    <mergeCell ref="AB18:AC21"/>
    <mergeCell ref="U18:AA18"/>
    <mergeCell ref="U19:W21"/>
    <mergeCell ref="AB49:AC49"/>
    <mergeCell ref="AF48:AG48"/>
    <mergeCell ref="AF49:AG49"/>
    <mergeCell ref="AH43:AI43"/>
    <mergeCell ref="AD46:AE46"/>
    <mergeCell ref="AB57:AC57"/>
    <mergeCell ref="U57:W57"/>
    <mergeCell ref="C57:I57"/>
    <mergeCell ref="J57:R57"/>
    <mergeCell ref="C56:I56"/>
    <mergeCell ref="J56:R56"/>
    <mergeCell ref="AF56:AG56"/>
    <mergeCell ref="AF57:AG57"/>
    <mergeCell ref="AH51:AI51"/>
    <mergeCell ref="X57:Y57"/>
    <mergeCell ref="U52:W52"/>
    <mergeCell ref="X52:Y52"/>
    <mergeCell ref="Z52:AA52"/>
    <mergeCell ref="AB52:AC52"/>
    <mergeCell ref="AB55:AC55"/>
    <mergeCell ref="AH56:AI56"/>
    <mergeCell ref="AH53:AI53"/>
    <mergeCell ref="S56:T56"/>
    <mergeCell ref="AD57:AE57"/>
    <mergeCell ref="Z48:AA48"/>
    <mergeCell ref="S49:T49"/>
    <mergeCell ref="A56:B56"/>
    <mergeCell ref="A57:B57"/>
    <mergeCell ref="Z57:AA57"/>
    <mergeCell ref="Z51:AA51"/>
    <mergeCell ref="C49:I49"/>
    <mergeCell ref="U49:W49"/>
    <mergeCell ref="X49:Y49"/>
    <mergeCell ref="Z49:AA49"/>
    <mergeCell ref="J49:R49"/>
    <mergeCell ref="U56:W56"/>
    <mergeCell ref="X56:Y56"/>
    <mergeCell ref="S57:T57"/>
    <mergeCell ref="S52:T52"/>
    <mergeCell ref="A51:B51"/>
    <mergeCell ref="C51:I51"/>
    <mergeCell ref="J51:R51"/>
    <mergeCell ref="S51:T51"/>
    <mergeCell ref="U51:W51"/>
    <mergeCell ref="X51:Y51"/>
    <mergeCell ref="A50:B50"/>
    <mergeCell ref="C50:I50"/>
    <mergeCell ref="J50:R50"/>
    <mergeCell ref="AL33:AM33"/>
    <mergeCell ref="AL34:AM34"/>
    <mergeCell ref="Z56:AA56"/>
    <mergeCell ref="C48:I48"/>
    <mergeCell ref="J48:R48"/>
    <mergeCell ref="X47:Y47"/>
    <mergeCell ref="Z47:AA47"/>
    <mergeCell ref="AB56:AC56"/>
    <mergeCell ref="AH32:AI32"/>
    <mergeCell ref="AJ32:AK32"/>
    <mergeCell ref="AH36:AI36"/>
    <mergeCell ref="AF36:AG36"/>
    <mergeCell ref="AH35:AI35"/>
    <mergeCell ref="AJ35:AK35"/>
    <mergeCell ref="AF38:AG38"/>
    <mergeCell ref="AH37:AI37"/>
    <mergeCell ref="AF35:AG35"/>
    <mergeCell ref="AF33:AG33"/>
    <mergeCell ref="AF39:AG39"/>
    <mergeCell ref="J47:R47"/>
    <mergeCell ref="AB47:AC47"/>
    <mergeCell ref="U47:W47"/>
    <mergeCell ref="U48:W48"/>
    <mergeCell ref="X48:Y48"/>
    <mergeCell ref="AL42:AM42"/>
    <mergeCell ref="AL43:AM43"/>
    <mergeCell ref="AL44:AM44"/>
    <mergeCell ref="AF42:AG42"/>
    <mergeCell ref="AH41:AI41"/>
    <mergeCell ref="AJ41:AK41"/>
    <mergeCell ref="AL39:AM39"/>
    <mergeCell ref="AJ57:AK57"/>
    <mergeCell ref="AH57:AI57"/>
    <mergeCell ref="AL49:AM49"/>
    <mergeCell ref="AJ51:AK51"/>
    <mergeCell ref="AL51:AM51"/>
    <mergeCell ref="AJ47:AK47"/>
    <mergeCell ref="AL47:AM47"/>
    <mergeCell ref="AH48:AI48"/>
    <mergeCell ref="AJ48:AK48"/>
    <mergeCell ref="AL48:AM48"/>
    <mergeCell ref="AH49:AI49"/>
    <mergeCell ref="AJ49:AK49"/>
    <mergeCell ref="AJ56:AK56"/>
    <mergeCell ref="AL56:AM56"/>
    <mergeCell ref="AH50:AI50"/>
    <mergeCell ref="AJ43:AK43"/>
    <mergeCell ref="AJ53:AK53"/>
    <mergeCell ref="AL53:AM53"/>
    <mergeCell ref="AH55:AI55"/>
    <mergeCell ref="AJ55:AK55"/>
    <mergeCell ref="AL55:AM55"/>
    <mergeCell ref="AH47:AI47"/>
    <mergeCell ref="AL45:AM45"/>
    <mergeCell ref="AL46:AM46"/>
    <mergeCell ref="AL57:AM57"/>
    <mergeCell ref="AR58:AS58"/>
    <mergeCell ref="AN58:AO58"/>
    <mergeCell ref="AP58:AQ58"/>
    <mergeCell ref="AH45:AI45"/>
    <mergeCell ref="AJ45:AK45"/>
    <mergeCell ref="AR56:AS56"/>
    <mergeCell ref="AN46:AO46"/>
    <mergeCell ref="AP46:AQ46"/>
    <mergeCell ref="AR46:AS46"/>
    <mergeCell ref="AN47:AO47"/>
    <mergeCell ref="AP47:AQ47"/>
    <mergeCell ref="AR47:AS47"/>
    <mergeCell ref="AN57:AO57"/>
    <mergeCell ref="AP57:AQ57"/>
    <mergeCell ref="AR57:AS57"/>
    <mergeCell ref="AN48:AO48"/>
    <mergeCell ref="AT58:AU58"/>
    <mergeCell ref="AV58:AW58"/>
    <mergeCell ref="A58:B58"/>
    <mergeCell ref="C58:I58"/>
    <mergeCell ref="J58:R58"/>
    <mergeCell ref="S58:T58"/>
    <mergeCell ref="U58:W58"/>
    <mergeCell ref="X58:Y58"/>
    <mergeCell ref="Z58:AA58"/>
    <mergeCell ref="AB58:AC58"/>
    <mergeCell ref="AD58:AE58"/>
    <mergeCell ref="AL58:AM58"/>
    <mergeCell ref="A59:B59"/>
    <mergeCell ref="C59:I59"/>
    <mergeCell ref="J59:R59"/>
    <mergeCell ref="S59:T59"/>
    <mergeCell ref="U59:W59"/>
    <mergeCell ref="X59:Y59"/>
    <mergeCell ref="Z59:AA59"/>
    <mergeCell ref="AB59:AC59"/>
    <mergeCell ref="AD59:AE59"/>
    <mergeCell ref="AF60:AG60"/>
    <mergeCell ref="AH60:AI60"/>
    <mergeCell ref="AJ60:AK60"/>
    <mergeCell ref="AL60:AM60"/>
    <mergeCell ref="AR60:AS60"/>
    <mergeCell ref="AN60:AO60"/>
    <mergeCell ref="AP60:AQ60"/>
    <mergeCell ref="AX58:AY58"/>
    <mergeCell ref="AT60:AU60"/>
    <mergeCell ref="AV60:AW60"/>
    <mergeCell ref="AX60:AY60"/>
    <mergeCell ref="AF59:AG59"/>
    <mergeCell ref="AH59:AI59"/>
    <mergeCell ref="AJ59:AK59"/>
    <mergeCell ref="AL59:AM59"/>
    <mergeCell ref="AR59:AS59"/>
    <mergeCell ref="AN59:AO59"/>
    <mergeCell ref="AP59:AQ59"/>
    <mergeCell ref="AT59:AU59"/>
    <mergeCell ref="AV59:AW59"/>
    <mergeCell ref="AX59:AY59"/>
    <mergeCell ref="AF58:AG58"/>
    <mergeCell ref="AH58:AI58"/>
    <mergeCell ref="AJ58:AK58"/>
    <mergeCell ref="A60:B60"/>
    <mergeCell ref="C60:I60"/>
    <mergeCell ref="J60:R60"/>
    <mergeCell ref="S60:T60"/>
    <mergeCell ref="U60:W60"/>
    <mergeCell ref="X60:Y60"/>
    <mergeCell ref="Z60:AA60"/>
    <mergeCell ref="AB60:AC60"/>
    <mergeCell ref="AD60:AE60"/>
    <mergeCell ref="AV61:AW61"/>
    <mergeCell ref="AX61:AY61"/>
    <mergeCell ref="A61:B61"/>
    <mergeCell ref="C61:I61"/>
    <mergeCell ref="J61:R61"/>
    <mergeCell ref="S61:T61"/>
    <mergeCell ref="U61:W61"/>
    <mergeCell ref="X61:Y61"/>
    <mergeCell ref="Z61:AA61"/>
    <mergeCell ref="AB61:AC61"/>
    <mergeCell ref="AD61:AE61"/>
    <mergeCell ref="AF61:AG61"/>
    <mergeCell ref="AH61:AI61"/>
    <mergeCell ref="AJ61:AK61"/>
    <mergeCell ref="AL61:AM61"/>
    <mergeCell ref="AN61:AO61"/>
    <mergeCell ref="AP61:AQ61"/>
    <mergeCell ref="AR61:AS61"/>
    <mergeCell ref="AT61:AU61"/>
    <mergeCell ref="AZ19:BC20"/>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BD19:BG20"/>
    <mergeCell ref="BD21:BE21"/>
    <mergeCell ref="BF21:BG21"/>
    <mergeCell ref="BD22:BE22"/>
    <mergeCell ref="BF22:BG22"/>
    <mergeCell ref="BD23:BE23"/>
    <mergeCell ref="BF23:BG23"/>
    <mergeCell ref="BD24:BE24"/>
    <mergeCell ref="BF24:BG24"/>
    <mergeCell ref="BD25:BE25"/>
    <mergeCell ref="BF25:BG25"/>
    <mergeCell ref="BD26:BE26"/>
    <mergeCell ref="BF26:BG26"/>
    <mergeCell ref="BD27:BE27"/>
    <mergeCell ref="BF27:BG27"/>
    <mergeCell ref="BD28:BE28"/>
    <mergeCell ref="BF28:BG28"/>
    <mergeCell ref="BD29:BE29"/>
    <mergeCell ref="BF29:BG29"/>
    <mergeCell ref="BD30:BE30"/>
    <mergeCell ref="BF30:BG30"/>
    <mergeCell ref="BD31:BE31"/>
    <mergeCell ref="BF31:BG31"/>
    <mergeCell ref="BD32:BE32"/>
    <mergeCell ref="BF32:BG32"/>
    <mergeCell ref="BD33:BE33"/>
    <mergeCell ref="BF33:BG33"/>
    <mergeCell ref="BD34:BE34"/>
    <mergeCell ref="BF34:BG34"/>
    <mergeCell ref="BD35:BE35"/>
    <mergeCell ref="BF35:BG35"/>
    <mergeCell ref="BD36:BE36"/>
    <mergeCell ref="BF36:BG36"/>
    <mergeCell ref="BD37:BE37"/>
    <mergeCell ref="BF37:BG37"/>
    <mergeCell ref="BD38:BE38"/>
    <mergeCell ref="BF38:BG38"/>
    <mergeCell ref="BD39:BE39"/>
    <mergeCell ref="BF39:BG39"/>
    <mergeCell ref="BD40:BE40"/>
    <mergeCell ref="BF40:BG40"/>
    <mergeCell ref="BD41:BE41"/>
    <mergeCell ref="BF41:BG41"/>
    <mergeCell ref="BD42:BE42"/>
    <mergeCell ref="BF42:BG42"/>
    <mergeCell ref="BD43:BE43"/>
    <mergeCell ref="BF43:BG43"/>
    <mergeCell ref="BD44:BE44"/>
    <mergeCell ref="BF44:BG44"/>
    <mergeCell ref="BF54:BG54"/>
    <mergeCell ref="BD45:BE45"/>
    <mergeCell ref="BF45:BG45"/>
    <mergeCell ref="BD46:BE46"/>
    <mergeCell ref="BF46:BG46"/>
    <mergeCell ref="BD47:BE47"/>
    <mergeCell ref="BF47:BG47"/>
    <mergeCell ref="BD48:BE48"/>
    <mergeCell ref="BF48:BG48"/>
    <mergeCell ref="BD49:BE49"/>
    <mergeCell ref="BF49:BG49"/>
    <mergeCell ref="BD60:BE60"/>
    <mergeCell ref="BF60:BG60"/>
    <mergeCell ref="BD61:BE61"/>
    <mergeCell ref="BF61:BG61"/>
    <mergeCell ref="AD18:BG18"/>
    <mergeCell ref="BD55:BE55"/>
    <mergeCell ref="BF55:BG55"/>
    <mergeCell ref="BD56:BE56"/>
    <mergeCell ref="BF56:BG56"/>
    <mergeCell ref="BD57:BE57"/>
    <mergeCell ref="BF57:BG57"/>
    <mergeCell ref="BD58:BE58"/>
    <mergeCell ref="BF58:BG58"/>
    <mergeCell ref="BD59:BE59"/>
    <mergeCell ref="BF59:BG59"/>
    <mergeCell ref="BD50:BE50"/>
    <mergeCell ref="BF50:BG50"/>
    <mergeCell ref="BD51:BE51"/>
    <mergeCell ref="BF51:BG51"/>
    <mergeCell ref="BD52:BE52"/>
    <mergeCell ref="BF52:BG52"/>
    <mergeCell ref="BD53:BE53"/>
    <mergeCell ref="BF53:BG53"/>
    <mergeCell ref="BD54:BE54"/>
  </mergeCells>
  <phoneticPr fontId="3"/>
  <dataValidations count="3">
    <dataValidation type="list" allowBlank="1" showInputMessage="1" showErrorMessage="1" sqref="AZ22:BA61" xr:uid="{A7B8C985-C302-4C56-94E7-7269F34A3501}">
      <formula1>"B"</formula1>
    </dataValidation>
    <dataValidation type="list" allowBlank="1" showInputMessage="1" showErrorMessage="1" sqref="AV22:AW61" xr:uid="{834AD2B2-FC4A-4FD2-8568-4C0597AD573D}">
      <formula1>"A"</formula1>
    </dataValidation>
    <dataValidation type="list" allowBlank="1" showInputMessage="1" showErrorMessage="1" sqref="BD22:BE61" xr:uid="{6482D094-9650-4461-955D-EA13582245F4}">
      <formula1>"C"</formula1>
    </dataValidation>
  </dataValidations>
  <pageMargins left="0.4" right="0.55000000000000004" top="0.43" bottom="0.54" header="0.21" footer="0.28000000000000003"/>
  <pageSetup paperSize="9" scale="37" orientation="portrait" horizontalDpi="4294967292" verticalDpi="4294967292"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A469EDD4-3F5D-47BA-8CDB-7E58297443E9}">
          <x14:formula1>
            <xm:f>WORK!$C$40:$C$53</xm:f>
          </x14:formula1>
          <xm:sqref>AD22:AE61</xm:sqref>
        </x14:dataValidation>
        <x14:dataValidation type="list" allowBlank="1" showInputMessage="1" showErrorMessage="1" xr:uid="{AA10421C-FBC1-4EC0-8759-4ACD434A8416}">
          <x14:formula1>
            <xm:f>WORK!$J$40:$J$53</xm:f>
          </x14:formula1>
          <xm:sqref>AH22:AI61</xm:sqref>
        </x14:dataValidation>
        <x14:dataValidation type="list" allowBlank="1" showInputMessage="1" showErrorMessage="1" xr:uid="{B60EEAED-7086-48A9-BA39-BCB1CA925EF6}">
          <x14:formula1>
            <xm:f>WORK!$Q$40:$Q$53</xm:f>
          </x14:formula1>
          <xm:sqref>AN22:AO61</xm:sqref>
        </x14:dataValidation>
        <x14:dataValidation type="list" allowBlank="1" showInputMessage="1" showErrorMessage="1" xr:uid="{AC07EB3F-2BD9-4C82-BDD1-DCE86996D1DC}">
          <x14:formula1>
            <xm:f>WORK!$X$40:$X$50</xm:f>
          </x14:formula1>
          <xm:sqref>AT22:AU61</xm:sqref>
        </x14:dataValidation>
        <x14:dataValidation type="list" allowBlank="1" showInputMessage="1" showErrorMessage="1" xr:uid="{697D2E48-E01A-44F8-BA4E-4620D395F24B}">
          <x14:formula1>
            <xm:f>WORK!$A$47:$A$48</xm:f>
          </x14:formula1>
          <xm:sqref>S22:T61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N70"/>
  <sheetViews>
    <sheetView view="pageBreakPreview" zoomScale="80" zoomScaleNormal="100" zoomScaleSheetLayoutView="80" workbookViewId="0"/>
  </sheetViews>
  <sheetFormatPr defaultColWidth="13" defaultRowHeight="13"/>
  <cols>
    <col min="1" max="29" width="2.36328125" customWidth="1"/>
    <col min="30" max="30" width="2.36328125" hidden="1" customWidth="1"/>
    <col min="31" max="31" width="58.08984375" hidden="1" customWidth="1"/>
    <col min="32" max="33" width="2.36328125" customWidth="1"/>
    <col min="34" max="35" width="2.36328125" hidden="1" customWidth="1"/>
    <col min="36" max="39" width="2.36328125" customWidth="1"/>
    <col min="40" max="41" width="2.36328125" hidden="1" customWidth="1"/>
    <col min="42" max="45" width="2.36328125" customWidth="1"/>
    <col min="46" max="47" width="2.36328125" hidden="1" customWidth="1"/>
    <col min="48" max="51" width="2.36328125" customWidth="1"/>
    <col min="52" max="53" width="2.36328125" hidden="1" customWidth="1"/>
    <col min="54" max="57" width="2.36328125" customWidth="1"/>
    <col min="58" max="59" width="2.36328125" hidden="1" customWidth="1"/>
    <col min="60" max="65" width="2.36328125" customWidth="1"/>
    <col min="66" max="66" width="2.1796875" customWidth="1"/>
    <col min="67" max="76" width="2.36328125" customWidth="1"/>
    <col min="77" max="77" width="6.6328125" customWidth="1"/>
    <col min="78" max="78" width="3.81640625" bestFit="1" customWidth="1"/>
    <col min="79" max="79" width="4" customWidth="1"/>
    <col min="80" max="80" width="4" bestFit="1" customWidth="1"/>
    <col min="81" max="86" width="2.36328125" customWidth="1"/>
    <col min="87" max="87" width="3.6328125" hidden="1" customWidth="1"/>
    <col min="88" max="88" width="6.6328125" customWidth="1"/>
    <col min="89" max="89" width="3.81640625" bestFit="1" customWidth="1"/>
    <col min="90" max="90" width="4" customWidth="1"/>
    <col min="91" max="91" width="3.453125" customWidth="1"/>
    <col min="92" max="92" width="3.453125" bestFit="1" customWidth="1"/>
    <col min="93" max="97" width="2.36328125" customWidth="1"/>
    <col min="98" max="98" width="3.6328125" hidden="1" customWidth="1"/>
    <col min="99" max="99" width="6.6328125" customWidth="1"/>
    <col min="100" max="100" width="2.36328125" customWidth="1"/>
    <col min="101" max="101" width="4" customWidth="1"/>
    <col min="102" max="102" width="4.36328125" style="10" customWidth="1"/>
    <col min="103" max="103" width="3.453125" bestFit="1" customWidth="1"/>
    <col min="104" max="108" width="2.36328125" customWidth="1"/>
    <col min="109" max="109" width="3.6328125" hidden="1" customWidth="1"/>
    <col min="110" max="110" width="6.6328125" customWidth="1"/>
    <col min="111" max="111" width="2.36328125" customWidth="1"/>
    <col min="112" max="112" width="4" customWidth="1"/>
    <col min="113" max="113" width="4.36328125" style="10" customWidth="1"/>
    <col min="114" max="114" width="3.453125" bestFit="1" customWidth="1"/>
    <col min="115" max="119" width="2.36328125" customWidth="1"/>
    <col min="120" max="120" width="3.6328125" hidden="1" customWidth="1"/>
    <col min="121" max="121" width="6.6328125" customWidth="1"/>
    <col min="122" max="122" width="2.36328125" customWidth="1"/>
    <col min="123" max="123" width="4" customWidth="1"/>
    <col min="124" max="130" width="2.36328125" customWidth="1"/>
    <col min="131" max="131" width="3.6328125" hidden="1" customWidth="1"/>
    <col min="132" max="132" width="6.6328125" customWidth="1"/>
    <col min="133" max="133" width="2.36328125" customWidth="1"/>
    <col min="134" max="134" width="3.1796875" customWidth="1"/>
    <col min="135" max="141" width="2.36328125" customWidth="1"/>
    <col min="142" max="142" width="3.6328125" hidden="1" customWidth="1"/>
    <col min="143" max="143" width="6.6328125" customWidth="1"/>
    <col min="144" max="144" width="2.36328125" customWidth="1"/>
  </cols>
  <sheetData>
    <row r="1" spans="1:144" ht="19">
      <c r="A1" s="72" t="s">
        <v>282</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4"/>
      <c r="BO1" s="4"/>
      <c r="BP1" s="3" t="s">
        <v>235</v>
      </c>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row>
    <row r="2" spans="1:144" ht="18" customHeight="1" thickBot="1">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row>
    <row r="3" spans="1:144" ht="18" customHeight="1">
      <c r="A3" s="530" t="s">
        <v>18</v>
      </c>
      <c r="B3" s="531"/>
      <c r="C3" s="531"/>
      <c r="D3" s="531"/>
      <c r="E3" s="531"/>
      <c r="F3" s="531"/>
      <c r="G3" s="546" t="str">
        <f>入力シート!$G$3</f>
        <v>東京都ＡＳ　マスターズルーティン大会2024</v>
      </c>
      <c r="H3" s="547"/>
      <c r="I3" s="547"/>
      <c r="J3" s="547"/>
      <c r="K3" s="547"/>
      <c r="L3" s="547"/>
      <c r="M3" s="547"/>
      <c r="N3" s="547"/>
      <c r="O3" s="547"/>
      <c r="P3" s="547"/>
      <c r="Q3" s="547"/>
      <c r="R3" s="547"/>
      <c r="S3" s="547"/>
      <c r="T3" s="547"/>
      <c r="U3" s="547"/>
      <c r="V3" s="547"/>
      <c r="W3" s="547"/>
      <c r="X3" s="548"/>
      <c r="Y3" s="31"/>
      <c r="Z3" s="31"/>
      <c r="AA3" s="39"/>
      <c r="AB3" s="38"/>
      <c r="AC3" s="31"/>
      <c r="AD3" s="31"/>
      <c r="AE3" s="31"/>
      <c r="AF3" s="31"/>
      <c r="AG3" s="31"/>
      <c r="AH3" s="31"/>
      <c r="AI3" s="31"/>
      <c r="AJ3" s="31"/>
      <c r="AK3" s="31"/>
      <c r="AL3" s="31"/>
      <c r="AM3" s="31"/>
      <c r="AN3" s="31"/>
      <c r="AO3" s="31"/>
      <c r="AP3" s="31"/>
      <c r="AQ3" s="31"/>
      <c r="AR3" s="31"/>
      <c r="AS3" s="31"/>
      <c r="AT3" s="31"/>
      <c r="AU3" s="31"/>
      <c r="AV3" s="31"/>
      <c r="AW3" s="31"/>
      <c r="AX3" s="31"/>
      <c r="AY3" s="38"/>
      <c r="AZ3" s="31"/>
      <c r="BA3" s="31"/>
      <c r="BB3" s="31"/>
      <c r="BC3" s="31"/>
      <c r="BD3" s="31"/>
      <c r="BE3" s="38"/>
      <c r="BF3" s="31"/>
      <c r="BG3" s="31"/>
      <c r="BH3" s="31"/>
      <c r="BI3" s="31"/>
      <c r="BJ3" s="31"/>
      <c r="BK3" s="38"/>
      <c r="BL3" s="31"/>
      <c r="BM3" s="31"/>
      <c r="BN3" s="4"/>
      <c r="BO3" s="4"/>
      <c r="BP3" s="540" t="s">
        <v>18</v>
      </c>
      <c r="BQ3" s="541"/>
      <c r="BR3" s="541"/>
      <c r="BS3" s="541"/>
      <c r="BT3" s="541"/>
      <c r="BU3" s="542"/>
      <c r="BV3" s="498" t="str">
        <f>入力シート!$G$3</f>
        <v>東京都ＡＳ　マスターズルーティン大会2024</v>
      </c>
      <c r="BW3" s="499"/>
      <c r="BX3" s="499"/>
      <c r="BY3" s="499"/>
      <c r="BZ3" s="499"/>
      <c r="CA3" s="499"/>
      <c r="CB3" s="499"/>
      <c r="CC3" s="500"/>
      <c r="CD3" s="4"/>
      <c r="CE3" s="4"/>
      <c r="CF3" s="29"/>
      <c r="CG3" s="30"/>
      <c r="CH3" s="30"/>
      <c r="CI3" s="30"/>
      <c r="CJ3" s="30"/>
      <c r="CK3" s="30"/>
      <c r="CL3" s="30"/>
      <c r="CM3" s="30"/>
      <c r="CN3" s="30"/>
      <c r="CO3" s="30"/>
      <c r="CP3" s="30"/>
      <c r="CQ3" s="30"/>
      <c r="CR3" s="30"/>
      <c r="CS3" s="30"/>
      <c r="CT3" s="30"/>
      <c r="CU3" s="30"/>
      <c r="CV3" s="30"/>
      <c r="CW3" s="30"/>
      <c r="CX3" s="30"/>
      <c r="CY3" s="30"/>
      <c r="CZ3" s="30"/>
      <c r="DA3" s="30"/>
      <c r="DB3" s="30"/>
      <c r="DC3" s="4"/>
      <c r="DD3" s="4"/>
      <c r="DE3" s="4"/>
      <c r="DF3" s="4"/>
      <c r="DG3" s="4"/>
      <c r="DH3" s="31"/>
      <c r="DI3" s="31"/>
      <c r="DJ3" s="31"/>
      <c r="DK3" s="31"/>
      <c r="DL3" s="31"/>
      <c r="DM3" s="31"/>
      <c r="DN3" s="31"/>
      <c r="DO3" s="31"/>
      <c r="DP3" s="31"/>
      <c r="DQ3" s="31"/>
      <c r="DR3" s="31"/>
      <c r="DS3" s="31"/>
      <c r="DT3" s="31"/>
      <c r="DU3" s="31"/>
      <c r="DV3" s="31"/>
      <c r="DW3" s="31"/>
      <c r="DX3" s="31"/>
      <c r="DY3" s="31"/>
      <c r="DZ3" s="31"/>
      <c r="EA3" s="38"/>
      <c r="EB3" s="31"/>
      <c r="EC3" s="31"/>
      <c r="ED3" s="31"/>
      <c r="EE3" s="31"/>
      <c r="EF3" s="31"/>
      <c r="EG3" s="31"/>
      <c r="EH3" s="31"/>
      <c r="EI3" s="31"/>
      <c r="EJ3" s="31"/>
      <c r="EK3" s="31"/>
      <c r="EL3" s="38"/>
      <c r="EM3" s="31"/>
      <c r="EN3" s="31"/>
    </row>
    <row r="4" spans="1:144" ht="18" customHeight="1">
      <c r="A4" s="523" t="s">
        <v>19</v>
      </c>
      <c r="B4" s="524"/>
      <c r="C4" s="524"/>
      <c r="D4" s="524"/>
      <c r="E4" s="524"/>
      <c r="F4" s="524"/>
      <c r="G4" s="515" t="str">
        <f>入力シート!$G$4</f>
        <v>2024年6月9日（日）</v>
      </c>
      <c r="H4" s="516"/>
      <c r="I4" s="516"/>
      <c r="J4" s="516"/>
      <c r="K4" s="516"/>
      <c r="L4" s="516"/>
      <c r="M4" s="516"/>
      <c r="N4" s="516"/>
      <c r="O4" s="516"/>
      <c r="P4" s="516"/>
      <c r="Q4" s="516"/>
      <c r="R4" s="516"/>
      <c r="S4" s="516"/>
      <c r="T4" s="516"/>
      <c r="U4" s="516"/>
      <c r="V4" s="516"/>
      <c r="W4" s="516"/>
      <c r="X4" s="517"/>
      <c r="Y4" s="31"/>
      <c r="Z4" s="31"/>
      <c r="AA4" s="38"/>
      <c r="AB4" s="38"/>
      <c r="AC4" s="31"/>
      <c r="AD4" s="31"/>
      <c r="AE4" s="31"/>
      <c r="AF4" s="31"/>
      <c r="AG4" s="31"/>
      <c r="AH4" s="31"/>
      <c r="AI4" s="31"/>
      <c r="AJ4" s="31"/>
      <c r="AK4" s="31"/>
      <c r="AL4" s="31"/>
      <c r="AM4" s="31"/>
      <c r="AN4" s="31"/>
      <c r="AO4" s="31"/>
      <c r="AP4" s="31"/>
      <c r="AQ4" s="31"/>
      <c r="AR4" s="31"/>
      <c r="AS4" s="31"/>
      <c r="AT4" s="31"/>
      <c r="AU4" s="31"/>
      <c r="AV4" s="31"/>
      <c r="AW4" s="31"/>
      <c r="AX4" s="31"/>
      <c r="AY4" s="38"/>
      <c r="AZ4" s="31"/>
      <c r="BA4" s="31"/>
      <c r="BB4" s="31"/>
      <c r="BC4" s="31"/>
      <c r="BD4" s="31"/>
      <c r="BE4" s="38"/>
      <c r="BF4" s="31"/>
      <c r="BG4" s="31"/>
      <c r="BH4" s="31"/>
      <c r="BI4" s="31"/>
      <c r="BJ4" s="31"/>
      <c r="BK4" s="38"/>
      <c r="BL4" s="31"/>
      <c r="BM4" s="31"/>
      <c r="BN4" s="4"/>
      <c r="BO4" s="4"/>
      <c r="BP4" s="535" t="s">
        <v>19</v>
      </c>
      <c r="BQ4" s="296"/>
      <c r="BR4" s="296"/>
      <c r="BS4" s="296"/>
      <c r="BT4" s="296"/>
      <c r="BU4" s="536"/>
      <c r="BV4" s="501" t="str">
        <f>入力シート!$G$4</f>
        <v>2024年6月9日（日）</v>
      </c>
      <c r="BW4" s="502"/>
      <c r="BX4" s="502"/>
      <c r="BY4" s="502"/>
      <c r="BZ4" s="502"/>
      <c r="CA4" s="502"/>
      <c r="CB4" s="502"/>
      <c r="CC4" s="503"/>
      <c r="CD4" s="4"/>
      <c r="CE4" s="4"/>
      <c r="CF4" s="30"/>
      <c r="CG4" s="30"/>
      <c r="CH4" s="30"/>
      <c r="CI4" s="30"/>
      <c r="CJ4" s="30"/>
      <c r="CK4" s="30"/>
      <c r="CL4" s="30"/>
      <c r="CM4" s="30"/>
      <c r="CN4" s="30"/>
      <c r="CO4" s="30"/>
      <c r="CP4" s="30"/>
      <c r="CQ4" s="30"/>
      <c r="CR4" s="30"/>
      <c r="CS4" s="30"/>
      <c r="CT4" s="30"/>
      <c r="CU4" s="30"/>
      <c r="CV4" s="30"/>
      <c r="CW4" s="30"/>
      <c r="CX4" s="30"/>
      <c r="CY4" s="30"/>
      <c r="CZ4" s="30"/>
      <c r="DA4" s="30"/>
      <c r="DB4" s="30"/>
      <c r="DC4" s="4"/>
      <c r="DD4" s="4"/>
      <c r="DE4" s="4"/>
      <c r="DF4" s="4"/>
      <c r="DG4" s="4"/>
      <c r="DH4" s="31"/>
      <c r="DI4" s="31"/>
      <c r="DJ4" s="31"/>
      <c r="DK4" s="31"/>
      <c r="DL4" s="31"/>
      <c r="DM4" s="31"/>
      <c r="DN4" s="31"/>
      <c r="DO4" s="31"/>
      <c r="DP4" s="31"/>
      <c r="DQ4" s="31"/>
      <c r="DR4" s="31"/>
      <c r="DS4" s="31"/>
      <c r="DT4" s="31"/>
      <c r="DU4" s="31"/>
      <c r="DV4" s="31"/>
      <c r="DW4" s="31"/>
      <c r="DX4" s="31"/>
      <c r="DY4" s="31"/>
      <c r="DZ4" s="31"/>
      <c r="EA4" s="38"/>
      <c r="EB4" s="31"/>
      <c r="EC4" s="31"/>
      <c r="ED4" s="31"/>
      <c r="EE4" s="31"/>
      <c r="EF4" s="31"/>
      <c r="EG4" s="31"/>
      <c r="EH4" s="31"/>
      <c r="EI4" s="31"/>
      <c r="EJ4" s="31"/>
      <c r="EK4" s="31"/>
      <c r="EL4" s="38"/>
      <c r="EM4" s="31"/>
      <c r="EN4" s="31"/>
    </row>
    <row r="5" spans="1:144" ht="18" customHeight="1" thickBot="1">
      <c r="A5" s="523" t="s">
        <v>20</v>
      </c>
      <c r="B5" s="524"/>
      <c r="C5" s="524"/>
      <c r="D5" s="524"/>
      <c r="E5" s="524"/>
      <c r="F5" s="524"/>
      <c r="G5" s="515" t="str">
        <f>入力シート!$G$5</f>
        <v>東京アクアティクスセンター　サブプール</v>
      </c>
      <c r="H5" s="516"/>
      <c r="I5" s="516"/>
      <c r="J5" s="516"/>
      <c r="K5" s="516"/>
      <c r="L5" s="516"/>
      <c r="M5" s="516"/>
      <c r="N5" s="516"/>
      <c r="O5" s="516"/>
      <c r="P5" s="516"/>
      <c r="Q5" s="516"/>
      <c r="R5" s="516"/>
      <c r="S5" s="516"/>
      <c r="T5" s="516"/>
      <c r="U5" s="516"/>
      <c r="V5" s="516"/>
      <c r="W5" s="516"/>
      <c r="X5" s="517"/>
      <c r="Y5" s="31"/>
      <c r="Z5" s="31"/>
      <c r="AA5" s="38"/>
      <c r="AB5" s="38"/>
      <c r="AC5" s="31"/>
      <c r="AD5" s="31"/>
      <c r="AE5" s="31"/>
      <c r="AF5" s="31"/>
      <c r="AG5" s="31"/>
      <c r="AH5" s="31"/>
      <c r="AI5" s="31"/>
      <c r="AJ5" s="31"/>
      <c r="AK5" s="31"/>
      <c r="AL5" s="31"/>
      <c r="AM5" s="31"/>
      <c r="AN5" s="31"/>
      <c r="AO5" s="31"/>
      <c r="AP5" s="31"/>
      <c r="AQ5" s="31"/>
      <c r="AR5" s="31"/>
      <c r="AS5" s="31"/>
      <c r="AT5" s="31"/>
      <c r="AU5" s="31"/>
      <c r="AV5" s="31"/>
      <c r="AW5" s="31"/>
      <c r="AX5" s="31"/>
      <c r="AY5" s="38"/>
      <c r="AZ5" s="31"/>
      <c r="BA5" s="31"/>
      <c r="BB5" s="31"/>
      <c r="BC5" s="31"/>
      <c r="BD5" s="31"/>
      <c r="BE5" s="38"/>
      <c r="BF5" s="31"/>
      <c r="BG5" s="31"/>
      <c r="BH5" s="31"/>
      <c r="BI5" s="31"/>
      <c r="BJ5" s="31"/>
      <c r="BK5" s="38"/>
      <c r="BL5" s="31"/>
      <c r="BM5" s="31"/>
      <c r="BN5" s="4"/>
      <c r="BO5" s="4"/>
      <c r="BP5" s="535" t="s">
        <v>20</v>
      </c>
      <c r="BQ5" s="296"/>
      <c r="BR5" s="296"/>
      <c r="BS5" s="296"/>
      <c r="BT5" s="296"/>
      <c r="BU5" s="536"/>
      <c r="BV5" s="504" t="str">
        <f>入力シート!$G$5</f>
        <v>東京アクアティクスセンター　サブプール</v>
      </c>
      <c r="BW5" s="505"/>
      <c r="BX5" s="505"/>
      <c r="BY5" s="505"/>
      <c r="BZ5" s="505"/>
      <c r="CA5" s="505"/>
      <c r="CB5" s="505"/>
      <c r="CC5" s="506"/>
      <c r="CD5" s="4"/>
      <c r="CE5" s="4"/>
      <c r="CF5" s="30"/>
      <c r="CG5" s="509" t="s">
        <v>188</v>
      </c>
      <c r="CH5" s="509"/>
      <c r="CI5" s="509"/>
      <c r="CJ5" s="509"/>
      <c r="CK5" s="509"/>
      <c r="CL5" s="509"/>
      <c r="CM5" s="525">
        <v>3000</v>
      </c>
      <c r="CN5" s="525"/>
      <c r="CO5" s="525"/>
      <c r="CP5" s="32" t="s">
        <v>189</v>
      </c>
      <c r="CQ5" s="32"/>
      <c r="CR5" s="32"/>
      <c r="CS5" s="32"/>
      <c r="CT5" s="32"/>
      <c r="CU5" s="32"/>
      <c r="CV5" s="32"/>
      <c r="CW5" s="32"/>
      <c r="CX5" s="32"/>
      <c r="CY5" s="32"/>
      <c r="CZ5" s="32"/>
      <c r="DA5" s="32"/>
      <c r="DB5" s="32"/>
      <c r="DC5" s="32"/>
      <c r="DD5" s="32"/>
      <c r="DE5" s="32"/>
      <c r="DF5" s="32"/>
      <c r="DG5" s="4"/>
      <c r="DH5" s="31"/>
      <c r="DI5" s="31"/>
      <c r="DJ5" s="31"/>
      <c r="DK5" s="31"/>
      <c r="DL5" s="31"/>
      <c r="DM5" s="31"/>
      <c r="DN5" s="31"/>
      <c r="DO5" s="31"/>
      <c r="DP5" s="31"/>
      <c r="DQ5" s="31"/>
      <c r="DR5" s="31"/>
      <c r="DS5" s="31"/>
      <c r="DT5" s="31"/>
      <c r="DU5" s="31"/>
      <c r="DV5" s="31"/>
      <c r="DW5" s="31"/>
      <c r="DX5" s="31"/>
      <c r="DY5" s="31"/>
      <c r="DZ5" s="31"/>
      <c r="EA5" s="38"/>
      <c r="EB5" s="31"/>
      <c r="EC5" s="31"/>
      <c r="ED5" s="31"/>
      <c r="EE5" s="31"/>
      <c r="EF5" s="31"/>
      <c r="EG5" s="31"/>
      <c r="EH5" s="31"/>
      <c r="EI5" s="31"/>
      <c r="EJ5" s="31"/>
      <c r="EK5" s="31"/>
      <c r="EL5" s="38"/>
      <c r="EM5" s="31"/>
      <c r="EN5" s="31"/>
    </row>
    <row r="6" spans="1:144" ht="18" customHeight="1" thickBot="1">
      <c r="A6" s="523" t="s">
        <v>252</v>
      </c>
      <c r="B6" s="524"/>
      <c r="C6" s="524"/>
      <c r="D6" s="524"/>
      <c r="E6" s="524"/>
      <c r="F6" s="524"/>
      <c r="G6" s="432">
        <f>入力シート!$G$6</f>
        <v>0</v>
      </c>
      <c r="H6" s="432"/>
      <c r="I6" s="432"/>
      <c r="J6" s="432"/>
      <c r="K6" s="432"/>
      <c r="L6" s="432"/>
      <c r="M6" s="432"/>
      <c r="N6" s="432"/>
      <c r="O6" s="432"/>
      <c r="P6" s="432"/>
      <c r="Q6" s="432"/>
      <c r="R6" s="432"/>
      <c r="S6" s="432"/>
      <c r="T6" s="432"/>
      <c r="U6" s="432"/>
      <c r="V6" s="432"/>
      <c r="W6" s="432"/>
      <c r="X6" s="433"/>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4"/>
      <c r="BO6" s="4"/>
      <c r="BP6" s="535" t="s">
        <v>252</v>
      </c>
      <c r="BQ6" s="296"/>
      <c r="BR6" s="296"/>
      <c r="BS6" s="296"/>
      <c r="BT6" s="296"/>
      <c r="BU6" s="536"/>
      <c r="BV6" s="507">
        <f>入力シート!$G$6</f>
        <v>0</v>
      </c>
      <c r="BW6" s="507"/>
      <c r="BX6" s="507"/>
      <c r="BY6" s="507"/>
      <c r="BZ6" s="507"/>
      <c r="CA6" s="507"/>
      <c r="CB6" s="507"/>
      <c r="CC6" s="508"/>
      <c r="CD6" s="4"/>
      <c r="CE6" s="31"/>
      <c r="CF6" s="31"/>
      <c r="CG6" s="513" t="s">
        <v>21</v>
      </c>
      <c r="CH6" s="495"/>
      <c r="CI6" s="495"/>
      <c r="CJ6" s="495"/>
      <c r="CK6" s="495"/>
      <c r="CL6" s="495"/>
      <c r="CM6" s="495"/>
      <c r="CN6" s="495"/>
      <c r="CO6" s="514"/>
      <c r="CP6" s="494" t="s">
        <v>22</v>
      </c>
      <c r="CQ6" s="495"/>
      <c r="CR6" s="495"/>
      <c r="CS6" s="495"/>
      <c r="CT6" s="495"/>
      <c r="CU6" s="514"/>
      <c r="CV6" s="494" t="s">
        <v>5</v>
      </c>
      <c r="CW6" s="495"/>
      <c r="CX6" s="495"/>
      <c r="CY6" s="495"/>
      <c r="CZ6" s="514"/>
      <c r="DA6" s="494" t="s">
        <v>6</v>
      </c>
      <c r="DB6" s="495"/>
      <c r="DC6" s="495"/>
      <c r="DD6" s="495"/>
      <c r="DE6" s="495"/>
      <c r="DF6" s="496"/>
      <c r="DG6" s="4"/>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row>
    <row r="7" spans="1:144" ht="18" customHeight="1" thickTop="1">
      <c r="A7" s="523" t="s">
        <v>23</v>
      </c>
      <c r="B7" s="524"/>
      <c r="C7" s="524"/>
      <c r="D7" s="524"/>
      <c r="E7" s="524"/>
      <c r="F7" s="524"/>
      <c r="G7" s="432">
        <f>入力シート!$G$7</f>
        <v>0</v>
      </c>
      <c r="H7" s="432"/>
      <c r="I7" s="432"/>
      <c r="J7" s="432"/>
      <c r="K7" s="432"/>
      <c r="L7" s="432"/>
      <c r="M7" s="432"/>
      <c r="N7" s="432"/>
      <c r="O7" s="432"/>
      <c r="P7" s="432"/>
      <c r="Q7" s="432"/>
      <c r="R7" s="432"/>
      <c r="S7" s="432"/>
      <c r="T7" s="432"/>
      <c r="U7" s="432"/>
      <c r="V7" s="432"/>
      <c r="W7" s="432"/>
      <c r="X7" s="433"/>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4"/>
      <c r="BO7" s="4"/>
      <c r="BP7" s="535" t="s">
        <v>23</v>
      </c>
      <c r="BQ7" s="296"/>
      <c r="BR7" s="296"/>
      <c r="BS7" s="296"/>
      <c r="BT7" s="296"/>
      <c r="BU7" s="536"/>
      <c r="BV7" s="507">
        <f>入力シート!$G$7</f>
        <v>0</v>
      </c>
      <c r="BW7" s="507"/>
      <c r="BX7" s="507"/>
      <c r="BY7" s="507"/>
      <c r="BZ7" s="507"/>
      <c r="CA7" s="507"/>
      <c r="CB7" s="507"/>
      <c r="CC7" s="508"/>
      <c r="CD7" s="4"/>
      <c r="CE7" s="31"/>
      <c r="CF7" s="31"/>
      <c r="CG7" s="566" t="s">
        <v>354</v>
      </c>
      <c r="CH7" s="567"/>
      <c r="CI7" s="567"/>
      <c r="CJ7" s="567"/>
      <c r="CK7" s="567"/>
      <c r="CL7" s="567"/>
      <c r="CM7" s="567"/>
      <c r="CN7" s="567"/>
      <c r="CO7" s="568"/>
      <c r="CP7" s="576">
        <f>COUNTIF(AF23:AG62,"&gt;0")</f>
        <v>0</v>
      </c>
      <c r="CQ7" s="567"/>
      <c r="CR7" s="567"/>
      <c r="CS7" s="567"/>
      <c r="CT7" s="567"/>
      <c r="CU7" s="568"/>
      <c r="CV7" s="576">
        <f>COUNTIF(AF23:AG62,"&gt;0")</f>
        <v>0</v>
      </c>
      <c r="CW7" s="567"/>
      <c r="CX7" s="567"/>
      <c r="CY7" s="567"/>
      <c r="CZ7" s="568"/>
      <c r="DA7" s="578">
        <f>CV7*$CM$5</f>
        <v>0</v>
      </c>
      <c r="DB7" s="579"/>
      <c r="DC7" s="579"/>
      <c r="DD7" s="579"/>
      <c r="DE7" s="579"/>
      <c r="DF7" s="580"/>
      <c r="DG7" s="4"/>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row>
    <row r="8" spans="1:144" ht="18" customHeight="1">
      <c r="A8" s="528" t="s">
        <v>249</v>
      </c>
      <c r="B8" s="529"/>
      <c r="C8" s="529"/>
      <c r="D8" s="529"/>
      <c r="E8" s="529"/>
      <c r="F8" s="529"/>
      <c r="G8" s="432">
        <f>入力シート!$G$8</f>
        <v>0</v>
      </c>
      <c r="H8" s="432"/>
      <c r="I8" s="432"/>
      <c r="J8" s="432"/>
      <c r="K8" s="432"/>
      <c r="L8" s="432"/>
      <c r="M8" s="432"/>
      <c r="N8" s="432"/>
      <c r="O8" s="432"/>
      <c r="P8" s="432"/>
      <c r="Q8" s="432"/>
      <c r="R8" s="432"/>
      <c r="S8" s="432"/>
      <c r="T8" s="432"/>
      <c r="U8" s="432"/>
      <c r="V8" s="432"/>
      <c r="W8" s="432"/>
      <c r="X8" s="433"/>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4"/>
      <c r="BO8" s="4"/>
      <c r="BP8" s="537" t="s">
        <v>249</v>
      </c>
      <c r="BQ8" s="538"/>
      <c r="BR8" s="538"/>
      <c r="BS8" s="538"/>
      <c r="BT8" s="538"/>
      <c r="BU8" s="539"/>
      <c r="BV8" s="507">
        <f>入力シート!$G$8</f>
        <v>0</v>
      </c>
      <c r="BW8" s="507"/>
      <c r="BX8" s="507"/>
      <c r="BY8" s="507"/>
      <c r="BZ8" s="507"/>
      <c r="CA8" s="507"/>
      <c r="CB8" s="507"/>
      <c r="CC8" s="508"/>
      <c r="CD8" s="4"/>
      <c r="CE8" s="31"/>
      <c r="CF8" s="31"/>
      <c r="CG8" s="569"/>
      <c r="CH8" s="570"/>
      <c r="CI8" s="570"/>
      <c r="CJ8" s="570"/>
      <c r="CK8" s="570"/>
      <c r="CL8" s="570"/>
      <c r="CM8" s="570"/>
      <c r="CN8" s="570"/>
      <c r="CO8" s="571"/>
      <c r="CP8" s="577"/>
      <c r="CQ8" s="570"/>
      <c r="CR8" s="570"/>
      <c r="CS8" s="570"/>
      <c r="CT8" s="570"/>
      <c r="CU8" s="571"/>
      <c r="CV8" s="577"/>
      <c r="CW8" s="570"/>
      <c r="CX8" s="570"/>
      <c r="CY8" s="570"/>
      <c r="CZ8" s="571"/>
      <c r="DA8" s="581"/>
      <c r="DB8" s="582"/>
      <c r="DC8" s="582"/>
      <c r="DD8" s="582"/>
      <c r="DE8" s="582"/>
      <c r="DF8" s="583"/>
      <c r="DG8" s="4"/>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row>
    <row r="9" spans="1:144" ht="18" customHeight="1">
      <c r="A9" s="523" t="s">
        <v>250</v>
      </c>
      <c r="B9" s="524"/>
      <c r="C9" s="524"/>
      <c r="D9" s="524"/>
      <c r="E9" s="524"/>
      <c r="F9" s="524"/>
      <c r="G9" s="432">
        <f>入力シート!$G$9</f>
        <v>0</v>
      </c>
      <c r="H9" s="432"/>
      <c r="I9" s="432"/>
      <c r="J9" s="432"/>
      <c r="K9" s="432"/>
      <c r="L9" s="432"/>
      <c r="M9" s="432"/>
      <c r="N9" s="432"/>
      <c r="O9" s="432"/>
      <c r="P9" s="432"/>
      <c r="Q9" s="432"/>
      <c r="R9" s="432"/>
      <c r="S9" s="432"/>
      <c r="T9" s="432"/>
      <c r="U9" s="432"/>
      <c r="V9" s="432"/>
      <c r="W9" s="432"/>
      <c r="X9" s="433"/>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73"/>
      <c r="BM9" s="73"/>
      <c r="BN9" s="28"/>
      <c r="BO9" s="4"/>
      <c r="BP9" s="535" t="s">
        <v>250</v>
      </c>
      <c r="BQ9" s="296"/>
      <c r="BR9" s="296"/>
      <c r="BS9" s="296"/>
      <c r="BT9" s="296"/>
      <c r="BU9" s="536"/>
      <c r="BV9" s="507">
        <f>入力シート!$G$9</f>
        <v>0</v>
      </c>
      <c r="BW9" s="507"/>
      <c r="BX9" s="507"/>
      <c r="BY9" s="507"/>
      <c r="BZ9" s="507"/>
      <c r="CA9" s="507"/>
      <c r="CB9" s="507"/>
      <c r="CC9" s="508"/>
      <c r="CD9" s="4"/>
      <c r="CE9" s="31"/>
      <c r="CF9" s="31"/>
      <c r="CG9" s="572" t="s">
        <v>290</v>
      </c>
      <c r="CH9" s="235"/>
      <c r="CI9" s="235"/>
      <c r="CJ9" s="235"/>
      <c r="CK9" s="235"/>
      <c r="CL9" s="235"/>
      <c r="CM9" s="235"/>
      <c r="CN9" s="235"/>
      <c r="CO9" s="246"/>
      <c r="CP9" s="584">
        <f>COUNTIF(AL23:AM62,1)</f>
        <v>0</v>
      </c>
      <c r="CQ9" s="575"/>
      <c r="CR9" s="575"/>
      <c r="CS9" s="575"/>
      <c r="CT9" s="575"/>
      <c r="CU9" s="293"/>
      <c r="CV9" s="584">
        <f>COUNTIF(AJ23:AK62,"&gt;0")</f>
        <v>0</v>
      </c>
      <c r="CW9" s="575"/>
      <c r="CX9" s="575"/>
      <c r="CY9" s="575"/>
      <c r="CZ9" s="293"/>
      <c r="DA9" s="585">
        <f>CV9*$CM$5</f>
        <v>0</v>
      </c>
      <c r="DB9" s="586"/>
      <c r="DC9" s="586"/>
      <c r="DD9" s="586"/>
      <c r="DE9" s="586"/>
      <c r="DF9" s="587"/>
      <c r="DG9" s="4"/>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row>
    <row r="10" spans="1:144" ht="18" customHeight="1">
      <c r="A10" s="523" t="s">
        <v>251</v>
      </c>
      <c r="B10" s="524"/>
      <c r="C10" s="524"/>
      <c r="D10" s="524"/>
      <c r="E10" s="524"/>
      <c r="F10" s="524"/>
      <c r="G10" s="432">
        <f>入力シート!$G$10</f>
        <v>0</v>
      </c>
      <c r="H10" s="432"/>
      <c r="I10" s="432"/>
      <c r="J10" s="432"/>
      <c r="K10" s="432"/>
      <c r="L10" s="432"/>
      <c r="M10" s="432"/>
      <c r="N10" s="432"/>
      <c r="O10" s="432"/>
      <c r="P10" s="432"/>
      <c r="Q10" s="432"/>
      <c r="R10" s="432"/>
      <c r="S10" s="432"/>
      <c r="T10" s="432"/>
      <c r="U10" s="432"/>
      <c r="V10" s="432"/>
      <c r="W10" s="432"/>
      <c r="X10" s="433"/>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4"/>
      <c r="BO10" s="4"/>
      <c r="BP10" s="535" t="s">
        <v>251</v>
      </c>
      <c r="BQ10" s="296"/>
      <c r="BR10" s="296"/>
      <c r="BS10" s="296"/>
      <c r="BT10" s="296"/>
      <c r="BU10" s="536"/>
      <c r="BV10" s="507">
        <f>入力シート!$G$10</f>
        <v>0</v>
      </c>
      <c r="BW10" s="507"/>
      <c r="BX10" s="507"/>
      <c r="BY10" s="507"/>
      <c r="BZ10" s="507"/>
      <c r="CA10" s="507"/>
      <c r="CB10" s="507"/>
      <c r="CC10" s="508"/>
      <c r="CD10" s="4"/>
      <c r="CE10" s="31"/>
      <c r="CF10" s="31"/>
      <c r="CG10" s="573"/>
      <c r="CH10" s="237"/>
      <c r="CI10" s="237"/>
      <c r="CJ10" s="237"/>
      <c r="CK10" s="237"/>
      <c r="CL10" s="237"/>
      <c r="CM10" s="237"/>
      <c r="CN10" s="237"/>
      <c r="CO10" s="248"/>
      <c r="CP10" s="577"/>
      <c r="CQ10" s="570"/>
      <c r="CR10" s="570"/>
      <c r="CS10" s="570"/>
      <c r="CT10" s="570"/>
      <c r="CU10" s="571"/>
      <c r="CV10" s="577"/>
      <c r="CW10" s="570"/>
      <c r="CX10" s="570"/>
      <c r="CY10" s="570"/>
      <c r="CZ10" s="571"/>
      <c r="DA10" s="581"/>
      <c r="DB10" s="582"/>
      <c r="DC10" s="582"/>
      <c r="DD10" s="582"/>
      <c r="DE10" s="582"/>
      <c r="DF10" s="583"/>
      <c r="DG10" s="4"/>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row>
    <row r="11" spans="1:144" ht="18" customHeight="1">
      <c r="A11" s="523" t="s">
        <v>24</v>
      </c>
      <c r="B11" s="524"/>
      <c r="C11" s="524"/>
      <c r="D11" s="524"/>
      <c r="E11" s="524"/>
      <c r="F11" s="524"/>
      <c r="G11" s="432">
        <f>入力シート!$G$11</f>
        <v>0</v>
      </c>
      <c r="H11" s="432"/>
      <c r="I11" s="432"/>
      <c r="J11" s="432"/>
      <c r="K11" s="432"/>
      <c r="L11" s="432"/>
      <c r="M11" s="432"/>
      <c r="N11" s="432"/>
      <c r="O11" s="432"/>
      <c r="P11" s="432"/>
      <c r="Q11" s="432"/>
      <c r="R11" s="432"/>
      <c r="S11" s="432"/>
      <c r="T11" s="432"/>
      <c r="U11" s="432"/>
      <c r="V11" s="432"/>
      <c r="W11" s="432"/>
      <c r="X11" s="433"/>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4"/>
      <c r="BO11" s="4"/>
      <c r="BP11" s="535" t="s">
        <v>24</v>
      </c>
      <c r="BQ11" s="296"/>
      <c r="BR11" s="296"/>
      <c r="BS11" s="296"/>
      <c r="BT11" s="296"/>
      <c r="BU11" s="536"/>
      <c r="BV11" s="507">
        <f>入力シート!$G$11</f>
        <v>0</v>
      </c>
      <c r="BW11" s="507"/>
      <c r="BX11" s="507"/>
      <c r="BY11" s="507"/>
      <c r="BZ11" s="507"/>
      <c r="CA11" s="507"/>
      <c r="CB11" s="507"/>
      <c r="CC11" s="508"/>
      <c r="CD11" s="4"/>
      <c r="CE11" s="31"/>
      <c r="CF11" s="31"/>
      <c r="CG11" s="572" t="s">
        <v>291</v>
      </c>
      <c r="CH11" s="235"/>
      <c r="CI11" s="235"/>
      <c r="CJ11" s="235"/>
      <c r="CK11" s="235"/>
      <c r="CL11" s="235"/>
      <c r="CM11" s="235"/>
      <c r="CN11" s="235"/>
      <c r="CO11" s="246"/>
      <c r="CP11" s="584">
        <f>COUNTIF(AR23:AS62,1)</f>
        <v>0</v>
      </c>
      <c r="CQ11" s="575"/>
      <c r="CR11" s="575"/>
      <c r="CS11" s="575"/>
      <c r="CT11" s="575"/>
      <c r="CU11" s="293"/>
      <c r="CV11" s="584">
        <f>COUNTIF(AP23:AQ62,"&gt;0")</f>
        <v>0</v>
      </c>
      <c r="CW11" s="575"/>
      <c r="CX11" s="575"/>
      <c r="CY11" s="575"/>
      <c r="CZ11" s="293"/>
      <c r="DA11" s="585">
        <f>CV11*$CM$5</f>
        <v>0</v>
      </c>
      <c r="DB11" s="586"/>
      <c r="DC11" s="586"/>
      <c r="DD11" s="586"/>
      <c r="DE11" s="586"/>
      <c r="DF11" s="587"/>
      <c r="DG11" s="4"/>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row>
    <row r="12" spans="1:144" ht="18" customHeight="1">
      <c r="A12" s="523" t="s">
        <v>25</v>
      </c>
      <c r="B12" s="524"/>
      <c r="C12" s="524"/>
      <c r="D12" s="524"/>
      <c r="E12" s="524"/>
      <c r="F12" s="524"/>
      <c r="G12" s="432">
        <f>入力シート!$G$12</f>
        <v>0</v>
      </c>
      <c r="H12" s="432"/>
      <c r="I12" s="432"/>
      <c r="J12" s="432"/>
      <c r="K12" s="432"/>
      <c r="L12" s="432"/>
      <c r="M12" s="432"/>
      <c r="N12" s="432"/>
      <c r="O12" s="432"/>
      <c r="P12" s="432"/>
      <c r="Q12" s="432"/>
      <c r="R12" s="432"/>
      <c r="S12" s="432"/>
      <c r="T12" s="432"/>
      <c r="U12" s="432"/>
      <c r="V12" s="432"/>
      <c r="W12" s="432"/>
      <c r="X12" s="433"/>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4"/>
      <c r="BO12" s="4"/>
      <c r="BP12" s="535" t="s">
        <v>25</v>
      </c>
      <c r="BQ12" s="296"/>
      <c r="BR12" s="296"/>
      <c r="BS12" s="296"/>
      <c r="BT12" s="296"/>
      <c r="BU12" s="536"/>
      <c r="BV12" s="507">
        <f>入力シート!$G$12</f>
        <v>0</v>
      </c>
      <c r="BW12" s="507"/>
      <c r="BX12" s="507"/>
      <c r="BY12" s="507"/>
      <c r="BZ12" s="507"/>
      <c r="CA12" s="507"/>
      <c r="CB12" s="507"/>
      <c r="CC12" s="508"/>
      <c r="CD12" s="4"/>
      <c r="CE12" s="31"/>
      <c r="CF12" s="31"/>
      <c r="CG12" s="573"/>
      <c r="CH12" s="237"/>
      <c r="CI12" s="237"/>
      <c r="CJ12" s="237"/>
      <c r="CK12" s="237"/>
      <c r="CL12" s="237"/>
      <c r="CM12" s="237"/>
      <c r="CN12" s="237"/>
      <c r="CO12" s="248"/>
      <c r="CP12" s="577"/>
      <c r="CQ12" s="570"/>
      <c r="CR12" s="570"/>
      <c r="CS12" s="570"/>
      <c r="CT12" s="570"/>
      <c r="CU12" s="571"/>
      <c r="CV12" s="577"/>
      <c r="CW12" s="570"/>
      <c r="CX12" s="570"/>
      <c r="CY12" s="570"/>
      <c r="CZ12" s="571"/>
      <c r="DA12" s="581"/>
      <c r="DB12" s="582"/>
      <c r="DC12" s="582"/>
      <c r="DD12" s="582"/>
      <c r="DE12" s="582"/>
      <c r="DF12" s="583"/>
      <c r="DG12" s="4"/>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row>
    <row r="13" spans="1:144" ht="18" customHeight="1">
      <c r="A13" s="523" t="s">
        <v>15</v>
      </c>
      <c r="B13" s="524"/>
      <c r="C13" s="524"/>
      <c r="D13" s="524"/>
      <c r="E13" s="524"/>
      <c r="F13" s="524"/>
      <c r="G13" s="432">
        <f>入力シート!$G$13</f>
        <v>0</v>
      </c>
      <c r="H13" s="432"/>
      <c r="I13" s="432"/>
      <c r="J13" s="432"/>
      <c r="K13" s="432"/>
      <c r="L13" s="432"/>
      <c r="M13" s="432"/>
      <c r="N13" s="432"/>
      <c r="O13" s="432"/>
      <c r="P13" s="432"/>
      <c r="Q13" s="432"/>
      <c r="R13" s="432"/>
      <c r="S13" s="432"/>
      <c r="T13" s="432"/>
      <c r="U13" s="432"/>
      <c r="V13" s="432"/>
      <c r="W13" s="432"/>
      <c r="X13" s="433"/>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4"/>
      <c r="BO13" s="4"/>
      <c r="BP13" s="535" t="s">
        <v>15</v>
      </c>
      <c r="BQ13" s="296"/>
      <c r="BR13" s="296"/>
      <c r="BS13" s="296"/>
      <c r="BT13" s="296"/>
      <c r="BU13" s="536"/>
      <c r="BV13" s="507">
        <f>入力シート!$G$13</f>
        <v>0</v>
      </c>
      <c r="BW13" s="507"/>
      <c r="BX13" s="507"/>
      <c r="BY13" s="507"/>
      <c r="BZ13" s="507"/>
      <c r="CA13" s="507"/>
      <c r="CB13" s="507"/>
      <c r="CC13" s="508"/>
      <c r="CD13" s="4"/>
      <c r="CE13" s="31"/>
      <c r="CF13" s="31"/>
      <c r="CG13" s="574" t="s">
        <v>298</v>
      </c>
      <c r="CH13" s="575"/>
      <c r="CI13" s="575"/>
      <c r="CJ13" s="575"/>
      <c r="CK13" s="575"/>
      <c r="CL13" s="575"/>
      <c r="CM13" s="575"/>
      <c r="CN13" s="575"/>
      <c r="CO13" s="293"/>
      <c r="CP13" s="584">
        <f>COUNTIF(AX23:AY62,1)+COUNTIF(BD23:BE62,1)+COUNTIF(BJ23:BK62,1)</f>
        <v>0</v>
      </c>
      <c r="CQ13" s="575"/>
      <c r="CR13" s="575"/>
      <c r="CS13" s="575"/>
      <c r="CT13" s="575"/>
      <c r="CU13" s="293"/>
      <c r="CV13" s="584">
        <f>COUNTIF(AX23:AY62,"&gt;0")+COUNTIF(BD23:BE62,"&gt;0")+COUNTIF(BJ23:BK62,"&gt;0")</f>
        <v>0</v>
      </c>
      <c r="CW13" s="575"/>
      <c r="CX13" s="575"/>
      <c r="CY13" s="575"/>
      <c r="CZ13" s="293"/>
      <c r="DA13" s="585">
        <f>CV13*$CM$5</f>
        <v>0</v>
      </c>
      <c r="DB13" s="586"/>
      <c r="DC13" s="586"/>
      <c r="DD13" s="586"/>
      <c r="DE13" s="586"/>
      <c r="DF13" s="587"/>
      <c r="DG13" s="4"/>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row>
    <row r="14" spans="1:144" ht="18" customHeight="1" thickBot="1">
      <c r="A14" s="523" t="s">
        <v>16</v>
      </c>
      <c r="B14" s="524"/>
      <c r="C14" s="524"/>
      <c r="D14" s="524"/>
      <c r="E14" s="524"/>
      <c r="F14" s="524"/>
      <c r="G14" s="432">
        <f>入力シート!$G$14</f>
        <v>0</v>
      </c>
      <c r="H14" s="432"/>
      <c r="I14" s="432"/>
      <c r="J14" s="432"/>
      <c r="K14" s="432"/>
      <c r="L14" s="432"/>
      <c r="M14" s="432"/>
      <c r="N14" s="432"/>
      <c r="O14" s="432"/>
      <c r="P14" s="432"/>
      <c r="Q14" s="432"/>
      <c r="R14" s="432"/>
      <c r="S14" s="432"/>
      <c r="T14" s="432"/>
      <c r="U14" s="432"/>
      <c r="V14" s="432"/>
      <c r="W14" s="432"/>
      <c r="X14" s="433"/>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4"/>
      <c r="BO14" s="4"/>
      <c r="BP14" s="535" t="s">
        <v>16</v>
      </c>
      <c r="BQ14" s="296"/>
      <c r="BR14" s="296"/>
      <c r="BS14" s="296"/>
      <c r="BT14" s="296"/>
      <c r="BU14" s="536"/>
      <c r="BV14" s="507">
        <f>入力シート!$G$14</f>
        <v>0</v>
      </c>
      <c r="BW14" s="507"/>
      <c r="BX14" s="507"/>
      <c r="BY14" s="507"/>
      <c r="BZ14" s="507"/>
      <c r="CA14" s="507"/>
      <c r="CB14" s="507"/>
      <c r="CC14" s="508"/>
      <c r="CD14" s="4"/>
      <c r="CE14" s="31"/>
      <c r="CF14" s="31"/>
      <c r="CG14" s="569"/>
      <c r="CH14" s="570"/>
      <c r="CI14" s="570"/>
      <c r="CJ14" s="570"/>
      <c r="CK14" s="570"/>
      <c r="CL14" s="570"/>
      <c r="CM14" s="570"/>
      <c r="CN14" s="570"/>
      <c r="CO14" s="571"/>
      <c r="CP14" s="325"/>
      <c r="CQ14" s="326"/>
      <c r="CR14" s="326"/>
      <c r="CS14" s="326"/>
      <c r="CT14" s="326"/>
      <c r="CU14" s="327"/>
      <c r="CV14" s="325"/>
      <c r="CW14" s="326"/>
      <c r="CX14" s="326"/>
      <c r="CY14" s="326"/>
      <c r="CZ14" s="327"/>
      <c r="DA14" s="588"/>
      <c r="DB14" s="589"/>
      <c r="DC14" s="589"/>
      <c r="DD14" s="589"/>
      <c r="DE14" s="589"/>
      <c r="DF14" s="590"/>
      <c r="DG14" s="4"/>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row>
    <row r="15" spans="1:144" ht="18" customHeight="1" thickTop="1" thickBot="1">
      <c r="A15" s="523" t="s">
        <v>28</v>
      </c>
      <c r="B15" s="524"/>
      <c r="C15" s="524"/>
      <c r="D15" s="524"/>
      <c r="E15" s="524"/>
      <c r="F15" s="524"/>
      <c r="G15" s="432">
        <f>入力シート!$G$15</f>
        <v>0</v>
      </c>
      <c r="H15" s="432"/>
      <c r="I15" s="432"/>
      <c r="J15" s="432"/>
      <c r="K15" s="432"/>
      <c r="L15" s="432"/>
      <c r="M15" s="432"/>
      <c r="N15" s="432"/>
      <c r="O15" s="432"/>
      <c r="P15" s="432"/>
      <c r="Q15" s="432"/>
      <c r="R15" s="432"/>
      <c r="S15" s="432"/>
      <c r="T15" s="432"/>
      <c r="U15" s="432"/>
      <c r="V15" s="432"/>
      <c r="W15" s="432"/>
      <c r="X15" s="433"/>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4"/>
      <c r="BO15" s="4"/>
      <c r="BP15" s="535" t="s">
        <v>28</v>
      </c>
      <c r="BQ15" s="296"/>
      <c r="BR15" s="296"/>
      <c r="BS15" s="296"/>
      <c r="BT15" s="296"/>
      <c r="BU15" s="536"/>
      <c r="BV15" s="507">
        <f>入力シート!$G$15</f>
        <v>0</v>
      </c>
      <c r="BW15" s="507"/>
      <c r="BX15" s="507"/>
      <c r="BY15" s="507"/>
      <c r="BZ15" s="507"/>
      <c r="CA15" s="507"/>
      <c r="CB15" s="507"/>
      <c r="CC15" s="508"/>
      <c r="CD15" s="4"/>
      <c r="CE15" s="31"/>
      <c r="CF15" s="31"/>
      <c r="CG15" s="497" t="s">
        <v>7</v>
      </c>
      <c r="CH15" s="429"/>
      <c r="CI15" s="429"/>
      <c r="CJ15" s="429"/>
      <c r="CK15" s="429"/>
      <c r="CL15" s="429"/>
      <c r="CM15" s="429"/>
      <c r="CN15" s="429"/>
      <c r="CO15" s="430"/>
      <c r="CP15" s="428">
        <f>SUM(CP7:CU14)</f>
        <v>0</v>
      </c>
      <c r="CQ15" s="429"/>
      <c r="CR15" s="429"/>
      <c r="CS15" s="429"/>
      <c r="CT15" s="429"/>
      <c r="CU15" s="430"/>
      <c r="CV15" s="428">
        <f>SUM(CV7:CZ14)</f>
        <v>0</v>
      </c>
      <c r="CW15" s="429"/>
      <c r="CX15" s="429"/>
      <c r="CY15" s="429"/>
      <c r="CZ15" s="430"/>
      <c r="DA15" s="425">
        <f>SUM(DA7:DF14)</f>
        <v>0</v>
      </c>
      <c r="DB15" s="426"/>
      <c r="DC15" s="426"/>
      <c r="DD15" s="426"/>
      <c r="DE15" s="426"/>
      <c r="DF15" s="427"/>
      <c r="DG15" s="4"/>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row>
    <row r="16" spans="1:144" ht="18" customHeight="1" thickBot="1">
      <c r="A16" s="521" t="s">
        <v>17</v>
      </c>
      <c r="B16" s="522"/>
      <c r="C16" s="522"/>
      <c r="D16" s="522"/>
      <c r="E16" s="522"/>
      <c r="F16" s="522"/>
      <c r="G16" s="543">
        <f>入力シート!$G$16</f>
        <v>0</v>
      </c>
      <c r="H16" s="544"/>
      <c r="I16" s="544"/>
      <c r="J16" s="544"/>
      <c r="K16" s="544"/>
      <c r="L16" s="544"/>
      <c r="M16" s="544"/>
      <c r="N16" s="544"/>
      <c r="O16" s="544"/>
      <c r="P16" s="544"/>
      <c r="Q16" s="544"/>
      <c r="R16" s="544"/>
      <c r="S16" s="544"/>
      <c r="T16" s="544"/>
      <c r="U16" s="544"/>
      <c r="V16" s="544"/>
      <c r="W16" s="544"/>
      <c r="X16" s="545"/>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4"/>
      <c r="BO16" s="4"/>
      <c r="BP16" s="532" t="s">
        <v>17</v>
      </c>
      <c r="BQ16" s="533"/>
      <c r="BR16" s="533"/>
      <c r="BS16" s="533"/>
      <c r="BT16" s="533"/>
      <c r="BU16" s="534"/>
      <c r="BV16" s="510">
        <f>入力シート!$G$16</f>
        <v>0</v>
      </c>
      <c r="BW16" s="511"/>
      <c r="BX16" s="511"/>
      <c r="BY16" s="511"/>
      <c r="BZ16" s="511"/>
      <c r="CA16" s="511"/>
      <c r="CB16" s="511"/>
      <c r="CC16" s="512"/>
      <c r="CD16" s="4"/>
      <c r="CE16" s="31"/>
      <c r="CF16" s="31"/>
      <c r="CG16" s="31"/>
      <c r="CH16" s="31"/>
      <c r="CI16" s="31"/>
      <c r="CJ16" s="31"/>
      <c r="CK16" s="31"/>
      <c r="CL16" s="31"/>
      <c r="CM16" s="31"/>
      <c r="CN16" s="31"/>
      <c r="CO16" s="31"/>
      <c r="CP16" s="31"/>
      <c r="CQ16" s="31"/>
      <c r="CR16" s="31"/>
      <c r="CS16" s="31"/>
      <c r="CT16" s="31"/>
      <c r="CU16" s="31"/>
      <c r="CV16" s="31"/>
      <c r="CW16" s="31"/>
      <c r="CX16" s="60"/>
      <c r="CY16" s="31"/>
      <c r="CZ16" s="31"/>
      <c r="DA16" s="31"/>
      <c r="DB16" s="31"/>
      <c r="DC16" s="31"/>
      <c r="DD16" s="31"/>
      <c r="DE16" s="31"/>
      <c r="DF16" s="31"/>
      <c r="DG16" s="4"/>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row>
    <row r="17" spans="1:144" ht="18" customHeight="1">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4"/>
      <c r="BO17" s="4"/>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60"/>
      <c r="CY17" s="31"/>
      <c r="CZ17" s="31"/>
      <c r="DA17" s="31"/>
      <c r="DB17" s="31"/>
      <c r="DC17" s="31"/>
      <c r="DD17" s="31"/>
      <c r="DE17" s="31"/>
      <c r="DF17" s="31"/>
      <c r="DG17" s="4"/>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row>
    <row r="18" spans="1:144" ht="18" customHeight="1" thickBo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4"/>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60"/>
      <c r="CY18" s="31"/>
      <c r="CZ18" s="31"/>
      <c r="DA18" s="31"/>
      <c r="DB18" s="31"/>
      <c r="DC18" s="31"/>
      <c r="DD18" s="31"/>
      <c r="DE18" s="31"/>
      <c r="DF18" s="31"/>
      <c r="DG18" s="31"/>
      <c r="DH18" s="31"/>
      <c r="DI18" s="60"/>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row>
    <row r="19" spans="1:144" ht="18" customHeight="1" thickBot="1">
      <c r="A19" s="454" t="s">
        <v>30</v>
      </c>
      <c r="B19" s="455"/>
      <c r="C19" s="460" t="s">
        <v>31</v>
      </c>
      <c r="D19" s="460"/>
      <c r="E19" s="460"/>
      <c r="F19" s="460"/>
      <c r="G19" s="460"/>
      <c r="H19" s="460"/>
      <c r="I19" s="460"/>
      <c r="J19" s="445" t="s">
        <v>150</v>
      </c>
      <c r="K19" s="461"/>
      <c r="L19" s="461"/>
      <c r="M19" s="461"/>
      <c r="N19" s="461"/>
      <c r="O19" s="461"/>
      <c r="P19" s="461"/>
      <c r="Q19" s="461"/>
      <c r="R19" s="446"/>
      <c r="S19" s="445" t="s">
        <v>151</v>
      </c>
      <c r="T19" s="446"/>
      <c r="U19" s="360" t="s">
        <v>32</v>
      </c>
      <c r="V19" s="361"/>
      <c r="W19" s="361"/>
      <c r="X19" s="361"/>
      <c r="Y19" s="361"/>
      <c r="Z19" s="361"/>
      <c r="AA19" s="526"/>
      <c r="AB19" s="460" t="s">
        <v>185</v>
      </c>
      <c r="AC19" s="460"/>
      <c r="AD19" s="360" t="s">
        <v>283</v>
      </c>
      <c r="AE19" s="361"/>
      <c r="AF19" s="361"/>
      <c r="AG19" s="361"/>
      <c r="AH19" s="361"/>
      <c r="AI19" s="361"/>
      <c r="AJ19" s="361"/>
      <c r="AK19" s="361"/>
      <c r="AL19" s="361"/>
      <c r="AM19" s="361"/>
      <c r="AN19" s="361"/>
      <c r="AO19" s="361"/>
      <c r="AP19" s="361"/>
      <c r="AQ19" s="361"/>
      <c r="AR19" s="361"/>
      <c r="AS19" s="361"/>
      <c r="AT19" s="361"/>
      <c r="AU19" s="361"/>
      <c r="AV19" s="361"/>
      <c r="AW19" s="361"/>
      <c r="AX19" s="361"/>
      <c r="AY19" s="361"/>
      <c r="AZ19" s="361"/>
      <c r="BA19" s="361"/>
      <c r="BB19" s="361"/>
      <c r="BC19" s="361"/>
      <c r="BD19" s="361"/>
      <c r="BE19" s="361"/>
      <c r="BF19" s="361"/>
      <c r="BG19" s="361"/>
      <c r="BH19" s="361"/>
      <c r="BI19" s="361"/>
      <c r="BJ19" s="361"/>
      <c r="BK19" s="362"/>
      <c r="BL19" s="31"/>
      <c r="BM19" s="31"/>
      <c r="BN19" s="4"/>
      <c r="BO19" s="4"/>
      <c r="BP19" s="350" t="s">
        <v>354</v>
      </c>
      <c r="BQ19" s="351"/>
      <c r="BR19" s="351"/>
      <c r="BS19" s="351"/>
      <c r="BT19" s="351"/>
      <c r="BU19" s="351"/>
      <c r="BV19" s="351"/>
      <c r="BW19" s="351"/>
      <c r="BX19" s="351"/>
      <c r="BY19" s="351"/>
      <c r="BZ19" s="350" t="s">
        <v>288</v>
      </c>
      <c r="CA19" s="351"/>
      <c r="CB19" s="351"/>
      <c r="CC19" s="351"/>
      <c r="CD19" s="351"/>
      <c r="CE19" s="351"/>
      <c r="CF19" s="351"/>
      <c r="CG19" s="351"/>
      <c r="CH19" s="351"/>
      <c r="CI19" s="351"/>
      <c r="CJ19" s="352"/>
      <c r="CK19" s="350" t="s">
        <v>289</v>
      </c>
      <c r="CL19" s="351"/>
      <c r="CM19" s="351"/>
      <c r="CN19" s="351"/>
      <c r="CO19" s="351"/>
      <c r="CP19" s="351"/>
      <c r="CQ19" s="351"/>
      <c r="CR19" s="351"/>
      <c r="CS19" s="351"/>
      <c r="CT19" s="351"/>
      <c r="CU19" s="351"/>
      <c r="CV19" s="350" t="s">
        <v>302</v>
      </c>
      <c r="CW19" s="351"/>
      <c r="CX19" s="351"/>
      <c r="CY19" s="351"/>
      <c r="CZ19" s="351"/>
      <c r="DA19" s="351"/>
      <c r="DB19" s="351"/>
      <c r="DC19" s="351"/>
      <c r="DD19" s="351"/>
      <c r="DE19" s="351"/>
      <c r="DF19" s="352"/>
      <c r="DG19" s="350" t="s">
        <v>303</v>
      </c>
      <c r="DH19" s="351"/>
      <c r="DI19" s="351"/>
      <c r="DJ19" s="351"/>
      <c r="DK19" s="351"/>
      <c r="DL19" s="351"/>
      <c r="DM19" s="351"/>
      <c r="DN19" s="351"/>
      <c r="DO19" s="351"/>
      <c r="DP19" s="351"/>
      <c r="DQ19" s="352"/>
      <c r="DR19" s="350" t="s">
        <v>304</v>
      </c>
      <c r="DS19" s="351"/>
      <c r="DT19" s="351"/>
      <c r="DU19" s="351"/>
      <c r="DV19" s="351"/>
      <c r="DW19" s="351"/>
      <c r="DX19" s="351"/>
      <c r="DY19" s="351"/>
      <c r="DZ19" s="351"/>
      <c r="EA19" s="351"/>
      <c r="EB19" s="352"/>
    </row>
    <row r="20" spans="1:144" ht="18" customHeight="1" thickBot="1">
      <c r="A20" s="456"/>
      <c r="B20" s="345"/>
      <c r="C20" s="436"/>
      <c r="D20" s="436"/>
      <c r="E20" s="436"/>
      <c r="F20" s="436"/>
      <c r="G20" s="436"/>
      <c r="H20" s="436"/>
      <c r="I20" s="436"/>
      <c r="J20" s="447"/>
      <c r="K20" s="462"/>
      <c r="L20" s="462"/>
      <c r="M20" s="462"/>
      <c r="N20" s="462"/>
      <c r="O20" s="462"/>
      <c r="P20" s="462"/>
      <c r="Q20" s="462"/>
      <c r="R20" s="448"/>
      <c r="S20" s="447"/>
      <c r="T20" s="448"/>
      <c r="U20" s="435" t="s">
        <v>33</v>
      </c>
      <c r="V20" s="436"/>
      <c r="W20" s="436"/>
      <c r="X20" s="527" t="s">
        <v>34</v>
      </c>
      <c r="Y20" s="437"/>
      <c r="Z20" s="436" t="s">
        <v>35</v>
      </c>
      <c r="AA20" s="436"/>
      <c r="AB20" s="436"/>
      <c r="AC20" s="436"/>
      <c r="AD20" s="554" t="s">
        <v>353</v>
      </c>
      <c r="AE20" s="555"/>
      <c r="AF20" s="555"/>
      <c r="AG20" s="556"/>
      <c r="AH20" s="560" t="s">
        <v>286</v>
      </c>
      <c r="AI20" s="561"/>
      <c r="AJ20" s="561"/>
      <c r="AK20" s="561"/>
      <c r="AL20" s="561"/>
      <c r="AM20" s="562"/>
      <c r="AN20" s="527" t="s">
        <v>287</v>
      </c>
      <c r="AO20" s="550"/>
      <c r="AP20" s="550"/>
      <c r="AQ20" s="550"/>
      <c r="AR20" s="550"/>
      <c r="AS20" s="437"/>
      <c r="AT20" s="377" t="s">
        <v>299</v>
      </c>
      <c r="AU20" s="550"/>
      <c r="AV20" s="550"/>
      <c r="AW20" s="550"/>
      <c r="AX20" s="550"/>
      <c r="AY20" s="437"/>
      <c r="AZ20" s="377" t="s">
        <v>300</v>
      </c>
      <c r="BA20" s="378"/>
      <c r="BB20" s="378"/>
      <c r="BC20" s="378"/>
      <c r="BD20" s="378"/>
      <c r="BE20" s="395"/>
      <c r="BF20" s="377" t="s">
        <v>301</v>
      </c>
      <c r="BG20" s="378"/>
      <c r="BH20" s="378"/>
      <c r="BI20" s="378"/>
      <c r="BJ20" s="378"/>
      <c r="BK20" s="379"/>
      <c r="BL20" s="31"/>
      <c r="BM20" s="31"/>
      <c r="BN20" s="4"/>
      <c r="BO20" s="4"/>
      <c r="BP20" s="129"/>
      <c r="BQ20" s="130"/>
      <c r="BR20" s="130"/>
      <c r="BS20" s="130"/>
      <c r="BT20" s="130"/>
      <c r="BU20" s="130"/>
      <c r="BV20" s="130"/>
      <c r="BW20" s="130"/>
      <c r="BX20" s="442"/>
      <c r="BY20" s="59" t="s">
        <v>234</v>
      </c>
      <c r="BZ20" s="353"/>
      <c r="CA20" s="354"/>
      <c r="CB20" s="354"/>
      <c r="CC20" s="354"/>
      <c r="CD20" s="354"/>
      <c r="CE20" s="354"/>
      <c r="CF20" s="354"/>
      <c r="CG20" s="354"/>
      <c r="CH20" s="354"/>
      <c r="CI20" s="354"/>
      <c r="CJ20" s="355"/>
      <c r="CK20" s="353"/>
      <c r="CL20" s="354"/>
      <c r="CM20" s="354"/>
      <c r="CN20" s="354"/>
      <c r="CO20" s="354"/>
      <c r="CP20" s="354"/>
      <c r="CQ20" s="354"/>
      <c r="CR20" s="354"/>
      <c r="CS20" s="354"/>
      <c r="CT20" s="354"/>
      <c r="CU20" s="354"/>
      <c r="CV20" s="353"/>
      <c r="CW20" s="354"/>
      <c r="CX20" s="354"/>
      <c r="CY20" s="354"/>
      <c r="CZ20" s="354"/>
      <c r="DA20" s="354"/>
      <c r="DB20" s="354"/>
      <c r="DC20" s="354"/>
      <c r="DD20" s="354"/>
      <c r="DE20" s="354"/>
      <c r="DF20" s="355"/>
      <c r="DG20" s="353"/>
      <c r="DH20" s="354"/>
      <c r="DI20" s="354"/>
      <c r="DJ20" s="354"/>
      <c r="DK20" s="354"/>
      <c r="DL20" s="354"/>
      <c r="DM20" s="354"/>
      <c r="DN20" s="354"/>
      <c r="DO20" s="354"/>
      <c r="DP20" s="354"/>
      <c r="DQ20" s="355"/>
      <c r="DR20" s="353"/>
      <c r="DS20" s="354"/>
      <c r="DT20" s="354"/>
      <c r="DU20" s="354"/>
      <c r="DV20" s="354"/>
      <c r="DW20" s="354"/>
      <c r="DX20" s="354"/>
      <c r="DY20" s="354"/>
      <c r="DZ20" s="354"/>
      <c r="EA20" s="354"/>
      <c r="EB20" s="355"/>
    </row>
    <row r="21" spans="1:144" ht="18" customHeight="1" thickTop="1">
      <c r="A21" s="457"/>
      <c r="B21" s="441"/>
      <c r="C21" s="438"/>
      <c r="D21" s="438"/>
      <c r="E21" s="438"/>
      <c r="F21" s="438"/>
      <c r="G21" s="438"/>
      <c r="H21" s="438"/>
      <c r="I21" s="438"/>
      <c r="J21" s="447"/>
      <c r="K21" s="462"/>
      <c r="L21" s="462"/>
      <c r="M21" s="462"/>
      <c r="N21" s="462"/>
      <c r="O21" s="462"/>
      <c r="P21" s="462"/>
      <c r="Q21" s="462"/>
      <c r="R21" s="448"/>
      <c r="S21" s="447"/>
      <c r="T21" s="448"/>
      <c r="U21" s="437"/>
      <c r="V21" s="438"/>
      <c r="W21" s="438"/>
      <c r="X21" s="447"/>
      <c r="Y21" s="448"/>
      <c r="Z21" s="438"/>
      <c r="AA21" s="438"/>
      <c r="AB21" s="438"/>
      <c r="AC21" s="438"/>
      <c r="AD21" s="557"/>
      <c r="AE21" s="558"/>
      <c r="AF21" s="558"/>
      <c r="AG21" s="559"/>
      <c r="AH21" s="563"/>
      <c r="AI21" s="564"/>
      <c r="AJ21" s="564"/>
      <c r="AK21" s="564"/>
      <c r="AL21" s="564"/>
      <c r="AM21" s="565"/>
      <c r="AN21" s="551"/>
      <c r="AO21" s="552"/>
      <c r="AP21" s="552"/>
      <c r="AQ21" s="552"/>
      <c r="AR21" s="552"/>
      <c r="AS21" s="553"/>
      <c r="AT21" s="551"/>
      <c r="AU21" s="552"/>
      <c r="AV21" s="552"/>
      <c r="AW21" s="552"/>
      <c r="AX21" s="552"/>
      <c r="AY21" s="553"/>
      <c r="AZ21" s="380"/>
      <c r="BA21" s="381"/>
      <c r="BB21" s="381"/>
      <c r="BC21" s="381"/>
      <c r="BD21" s="381"/>
      <c r="BE21" s="396"/>
      <c r="BF21" s="380"/>
      <c r="BG21" s="381"/>
      <c r="BH21" s="381"/>
      <c r="BI21" s="381"/>
      <c r="BJ21" s="381"/>
      <c r="BK21" s="382"/>
      <c r="BL21" s="31"/>
      <c r="BM21" s="31"/>
      <c r="BN21" s="4"/>
      <c r="BO21" s="4"/>
      <c r="BP21" s="217">
        <v>1</v>
      </c>
      <c r="BQ21" s="218"/>
      <c r="BR21" s="443" t="str">
        <f>IFERROR(VLOOKUP($BP21,WORK!$A$3:$D$42,2,FALSE)," ")</f>
        <v xml:space="preserve"> </v>
      </c>
      <c r="BS21" s="443"/>
      <c r="BT21" s="443"/>
      <c r="BU21" s="443"/>
      <c r="BV21" s="443"/>
      <c r="BW21" s="443"/>
      <c r="BX21" s="444"/>
      <c r="BY21" s="40" t="str">
        <f>IFERROR(VLOOKUP($BP21,WORK!$A$3:$D$42,4,FALSE)," ")</f>
        <v xml:space="preserve"> </v>
      </c>
      <c r="BZ21" s="347">
        <v>1</v>
      </c>
      <c r="CA21" s="98">
        <v>1</v>
      </c>
      <c r="CB21" s="591" t="str">
        <f>IFERROR(VLOOKUP(BZ21&amp;CA21,WORK!$H$3:$K$42,2,FALSE),"")</f>
        <v/>
      </c>
      <c r="CC21" s="592"/>
      <c r="CD21" s="592"/>
      <c r="CE21" s="592"/>
      <c r="CF21" s="592"/>
      <c r="CG21" s="592"/>
      <c r="CH21" s="593"/>
      <c r="CI21" s="81" t="str">
        <f>IFERROR(VLOOKUP(BZ21&amp;CA21,WORK!$H$3:$K$42,4,FALSE),"")</f>
        <v/>
      </c>
      <c r="CJ21" s="101" t="str">
        <f>IF(CB21="","","平均年齢")</f>
        <v/>
      </c>
      <c r="CK21" s="37">
        <v>1</v>
      </c>
      <c r="CL21" s="33">
        <v>1</v>
      </c>
      <c r="CM21" s="356" t="str">
        <f>IFERROR(VLOOKUP(CK21&amp;CL21,WORK!$O$3:$R$42,2,FALSE),"")</f>
        <v/>
      </c>
      <c r="CN21" s="356"/>
      <c r="CO21" s="356"/>
      <c r="CP21" s="356"/>
      <c r="CQ21" s="356"/>
      <c r="CR21" s="356"/>
      <c r="CS21" s="356"/>
      <c r="CT21" s="64" t="str">
        <f>IFERROR(VLOOKUP(CK21&amp;CL21,WORK!$O$3:$R$42,4,FALSE),"")</f>
        <v/>
      </c>
      <c r="CU21" s="96" t="str">
        <f>IF(CM21="","","平均年齢")</f>
        <v/>
      </c>
      <c r="CV21" s="347" t="s">
        <v>175</v>
      </c>
      <c r="CW21" s="83">
        <v>1</v>
      </c>
      <c r="CX21" s="356" t="str">
        <f>IFERROR(VLOOKUP($CV$21&amp;CW21,WORK!$V$3:$Y$42,2,FALSE),"")</f>
        <v/>
      </c>
      <c r="CY21" s="356"/>
      <c r="CZ21" s="356"/>
      <c r="DA21" s="356"/>
      <c r="DB21" s="356"/>
      <c r="DC21" s="356"/>
      <c r="DD21" s="356"/>
      <c r="DE21" s="61" t="str">
        <f>IFERROR(VLOOKUP($CV$21&amp;CW21,WORK!$V$3:$Y$42,4,FALSE),"")</f>
        <v/>
      </c>
      <c r="DF21" s="62" t="str">
        <f>IF(CX21="","","平均年齢")</f>
        <v/>
      </c>
      <c r="DG21" s="347" t="s">
        <v>131</v>
      </c>
      <c r="DH21" s="83">
        <v>1</v>
      </c>
      <c r="DI21" s="356" t="str">
        <f>IFERROR(VLOOKUP($DG$21&amp;DH21,WORK!$AC$3:$AE$42,2,FALSE),"")</f>
        <v/>
      </c>
      <c r="DJ21" s="356"/>
      <c r="DK21" s="356"/>
      <c r="DL21" s="356"/>
      <c r="DM21" s="356"/>
      <c r="DN21" s="356"/>
      <c r="DO21" s="356"/>
      <c r="DP21" s="61" t="str">
        <f>IFERROR(VLOOKUP($DG$21&amp;DH21,WORK!$AC$3:$AE$42,3,FALSE),"")</f>
        <v/>
      </c>
      <c r="DQ21" s="62" t="str">
        <f>IF(DI21="","","平均年齢")</f>
        <v/>
      </c>
      <c r="DR21" s="347" t="s">
        <v>176</v>
      </c>
      <c r="DS21" s="83">
        <v>1</v>
      </c>
      <c r="DT21" s="356" t="str">
        <f>IFERROR(VLOOKUP($DR$21&amp;DS21,WORK!$AI$3:$AK$42,2,FALSE),"")</f>
        <v/>
      </c>
      <c r="DU21" s="356"/>
      <c r="DV21" s="356"/>
      <c r="DW21" s="356"/>
      <c r="DX21" s="356"/>
      <c r="DY21" s="356"/>
      <c r="DZ21" s="356"/>
      <c r="EA21" s="61" t="str">
        <f>IFERROR(VLOOKUP($DR$21&amp;DS21,WORK!$AI$3:$AK$42,3,FALSE),"")</f>
        <v/>
      </c>
      <c r="EB21" s="62" t="str">
        <f>IF(DT21="","","平均年齢")</f>
        <v/>
      </c>
    </row>
    <row r="22" spans="1:144" ht="13.5" thickBot="1">
      <c r="A22" s="458"/>
      <c r="B22" s="459"/>
      <c r="C22" s="440"/>
      <c r="D22" s="440"/>
      <c r="E22" s="440"/>
      <c r="F22" s="440"/>
      <c r="G22" s="440"/>
      <c r="H22" s="440"/>
      <c r="I22" s="440"/>
      <c r="J22" s="449"/>
      <c r="K22" s="463"/>
      <c r="L22" s="463"/>
      <c r="M22" s="463"/>
      <c r="N22" s="463"/>
      <c r="O22" s="463"/>
      <c r="P22" s="463"/>
      <c r="Q22" s="463"/>
      <c r="R22" s="450"/>
      <c r="S22" s="449"/>
      <c r="T22" s="450"/>
      <c r="U22" s="439"/>
      <c r="V22" s="440"/>
      <c r="W22" s="440"/>
      <c r="X22" s="449"/>
      <c r="Y22" s="450"/>
      <c r="Z22" s="440"/>
      <c r="AA22" s="440"/>
      <c r="AB22" s="440"/>
      <c r="AC22" s="440"/>
      <c r="AD22" s="434" t="s">
        <v>171</v>
      </c>
      <c r="AE22" s="384"/>
      <c r="AF22" s="451" t="s">
        <v>12</v>
      </c>
      <c r="AG22" s="440"/>
      <c r="AH22" s="434" t="s">
        <v>171</v>
      </c>
      <c r="AI22" s="384"/>
      <c r="AJ22" s="451" t="s">
        <v>13</v>
      </c>
      <c r="AK22" s="440"/>
      <c r="AL22" s="385" t="s">
        <v>12</v>
      </c>
      <c r="AM22" s="452"/>
      <c r="AN22" s="434" t="s">
        <v>171</v>
      </c>
      <c r="AO22" s="384"/>
      <c r="AP22" s="451" t="s">
        <v>13</v>
      </c>
      <c r="AQ22" s="440"/>
      <c r="AR22" s="385" t="s">
        <v>12</v>
      </c>
      <c r="AS22" s="452"/>
      <c r="AT22" s="434" t="s">
        <v>171</v>
      </c>
      <c r="AU22" s="384"/>
      <c r="AV22" s="385" t="s">
        <v>13</v>
      </c>
      <c r="AW22" s="386"/>
      <c r="AX22" s="385" t="s">
        <v>12</v>
      </c>
      <c r="AY22" s="453"/>
      <c r="AZ22" s="434" t="s">
        <v>171</v>
      </c>
      <c r="BA22" s="384"/>
      <c r="BB22" s="385" t="s">
        <v>13</v>
      </c>
      <c r="BC22" s="386"/>
      <c r="BD22" s="385" t="s">
        <v>12</v>
      </c>
      <c r="BE22" s="386"/>
      <c r="BF22" s="383" t="s">
        <v>171</v>
      </c>
      <c r="BG22" s="384"/>
      <c r="BH22" s="385" t="s">
        <v>13</v>
      </c>
      <c r="BI22" s="386"/>
      <c r="BJ22" s="385" t="s">
        <v>12</v>
      </c>
      <c r="BK22" s="387"/>
      <c r="BL22" s="31"/>
      <c r="BM22" s="31"/>
      <c r="BN22" s="4"/>
      <c r="BO22" s="4"/>
      <c r="BP22" s="204">
        <v>2</v>
      </c>
      <c r="BQ22" s="186"/>
      <c r="BR22" s="156" t="str">
        <f>IFERROR(VLOOKUP($BP22,WORK!$A$3:$D$42,2,FALSE)," ")</f>
        <v xml:space="preserve"> </v>
      </c>
      <c r="BS22" s="156"/>
      <c r="BT22" s="156"/>
      <c r="BU22" s="156"/>
      <c r="BV22" s="156"/>
      <c r="BW22" s="156"/>
      <c r="BX22" s="401"/>
      <c r="BY22" s="41" t="str">
        <f>IFERROR(VLOOKUP($BP22,WORK!$A$3:$D$42,4,FALSE)," ")</f>
        <v xml:space="preserve"> </v>
      </c>
      <c r="BZ22" s="399"/>
      <c r="CA22" s="77">
        <v>2</v>
      </c>
      <c r="CB22" s="357" t="str">
        <f>IFERROR(VLOOKUP(BZ21&amp;CA22,WORK!$H$3:$K$42,2,FALSE),"")</f>
        <v/>
      </c>
      <c r="CC22" s="358"/>
      <c r="CD22" s="358"/>
      <c r="CE22" s="358"/>
      <c r="CF22" s="358"/>
      <c r="CG22" s="358"/>
      <c r="CH22" s="359"/>
      <c r="CI22" s="79" t="str">
        <f>IFERROR(VLOOKUP(BZ21&amp;CA22,WORK!$H$3:$K$42,4,FALSE),"")</f>
        <v/>
      </c>
      <c r="CJ22" s="66" t="str">
        <f>IFERROR(ROUNDDOWN(AVERAGE(CI21,CI22),0),"")</f>
        <v/>
      </c>
      <c r="CK22" s="78">
        <v>1</v>
      </c>
      <c r="CL22" s="77">
        <v>2</v>
      </c>
      <c r="CM22" s="345" t="str">
        <f>IFERROR(VLOOKUP(CK22&amp;CL22,WORK!$O$3:$R$42,2,FALSE),"")</f>
        <v/>
      </c>
      <c r="CN22" s="345"/>
      <c r="CO22" s="345"/>
      <c r="CP22" s="345"/>
      <c r="CQ22" s="345"/>
      <c r="CR22" s="345"/>
      <c r="CS22" s="345"/>
      <c r="CT22" s="64" t="str">
        <f>IFERROR(VLOOKUP(CK22&amp;CL22,WORK!$O$3:$R$42,4,FALSE),"")</f>
        <v/>
      </c>
      <c r="CU22" s="549" t="str">
        <f>IFERROR(ROUNDDOWN(AVERAGE(CT21,CT22,CT23),0),"")</f>
        <v/>
      </c>
      <c r="CV22" s="348"/>
      <c r="CW22" s="26">
        <v>2</v>
      </c>
      <c r="CX22" s="345" t="str">
        <f>IFERROR(VLOOKUP($CV$21&amp;CW22,WORK!$V$3:$Y$42,2,FALSE),"")</f>
        <v/>
      </c>
      <c r="CY22" s="345"/>
      <c r="CZ22" s="345"/>
      <c r="DA22" s="345"/>
      <c r="DB22" s="345"/>
      <c r="DC22" s="345"/>
      <c r="DD22" s="345"/>
      <c r="DE22" s="63" t="str">
        <f>IFERROR(VLOOKUP($CV$21&amp;CW22,WORK!$V$3:$Y$42,4,FALSE),"")</f>
        <v/>
      </c>
      <c r="DF22" s="97" t="str">
        <f>IFERROR(ROUNDDOWN(AVERAGE(DE21:DE60),0),"")</f>
        <v/>
      </c>
      <c r="DG22" s="348"/>
      <c r="DH22" s="26">
        <v>2</v>
      </c>
      <c r="DI22" s="357" t="str">
        <f>IFERROR(VLOOKUP($DG$21&amp;DH22,WORK!$AC$3:$AE$42,2,FALSE),"")</f>
        <v/>
      </c>
      <c r="DJ22" s="358"/>
      <c r="DK22" s="358"/>
      <c r="DL22" s="358"/>
      <c r="DM22" s="358"/>
      <c r="DN22" s="358"/>
      <c r="DO22" s="359"/>
      <c r="DP22" s="63" t="str">
        <f>IFERROR(VLOOKUP($DG$21&amp;DH22,WORK!$AC$3:$AE$42,3,FALSE),"")</f>
        <v/>
      </c>
      <c r="DQ22" s="97" t="str">
        <f>IFERROR(ROUNDDOWN(AVERAGE(DP21:DP60),0),"")</f>
        <v/>
      </c>
      <c r="DR22" s="348"/>
      <c r="DS22" s="26">
        <v>2</v>
      </c>
      <c r="DT22" s="345" t="str">
        <f>IFERROR(VLOOKUP($DR$21&amp;DS22,WORK!$AI$3:$AK$42,2,FALSE),"")</f>
        <v/>
      </c>
      <c r="DU22" s="345"/>
      <c r="DV22" s="345"/>
      <c r="DW22" s="345"/>
      <c r="DX22" s="345"/>
      <c r="DY22" s="345"/>
      <c r="DZ22" s="345"/>
      <c r="EA22" s="63" t="str">
        <f>IFERROR(VLOOKUP($DR$21&amp;DS22,WORK!$AI$3:$AK$42,3,FALSE),"")</f>
        <v/>
      </c>
      <c r="EB22" s="97" t="str">
        <f>IFERROR(ROUNDDOWN(AVERAGE(EA21:EA60),0),"")</f>
        <v/>
      </c>
    </row>
    <row r="23" spans="1:144" ht="13.5" thickTop="1">
      <c r="A23" s="470">
        <v>1</v>
      </c>
      <c r="B23" s="471"/>
      <c r="C23" s="468">
        <f>入力シート!C22</f>
        <v>0</v>
      </c>
      <c r="D23" s="469"/>
      <c r="E23" s="469"/>
      <c r="F23" s="469"/>
      <c r="G23" s="469"/>
      <c r="H23" s="469"/>
      <c r="I23" s="469"/>
      <c r="J23" s="474">
        <f>入力シート!J22</f>
        <v>0</v>
      </c>
      <c r="K23" s="469"/>
      <c r="L23" s="469"/>
      <c r="M23" s="469"/>
      <c r="N23" s="469"/>
      <c r="O23" s="469"/>
      <c r="P23" s="469"/>
      <c r="Q23" s="469"/>
      <c r="R23" s="475"/>
      <c r="S23" s="466">
        <f>入力シート!S22</f>
        <v>0</v>
      </c>
      <c r="T23" s="467"/>
      <c r="U23" s="420">
        <f>入力シート!U22</f>
        <v>0</v>
      </c>
      <c r="V23" s="421"/>
      <c r="W23" s="421"/>
      <c r="X23" s="424">
        <f>入力シート!X22</f>
        <v>0</v>
      </c>
      <c r="Y23" s="420"/>
      <c r="Z23" s="472">
        <f>入力シート!Z22</f>
        <v>0</v>
      </c>
      <c r="AA23" s="465"/>
      <c r="AB23" s="464" t="str">
        <f>入力シート!AB22</f>
        <v/>
      </c>
      <c r="AC23" s="465"/>
      <c r="AD23" s="492">
        <f>入力シート!AD22</f>
        <v>0</v>
      </c>
      <c r="AE23" s="493"/>
      <c r="AF23" s="473">
        <f>入力シート!AF22</f>
        <v>0</v>
      </c>
      <c r="AG23" s="465"/>
      <c r="AH23" s="431">
        <f>入力シート!AH22</f>
        <v>0</v>
      </c>
      <c r="AI23" s="389"/>
      <c r="AJ23" s="390">
        <f>入力シート!AJ22</f>
        <v>0</v>
      </c>
      <c r="AK23" s="391"/>
      <c r="AL23" s="390">
        <f>入力シート!AL22</f>
        <v>0</v>
      </c>
      <c r="AM23" s="397"/>
      <c r="AN23" s="431">
        <f>入力シート!AN22</f>
        <v>0</v>
      </c>
      <c r="AO23" s="389"/>
      <c r="AP23" s="390">
        <f>入力シート!AP22</f>
        <v>0</v>
      </c>
      <c r="AQ23" s="391"/>
      <c r="AR23" s="390">
        <f>入力シート!AR22</f>
        <v>0</v>
      </c>
      <c r="AS23" s="397"/>
      <c r="AT23" s="431">
        <f>入力シート!AT22</f>
        <v>0</v>
      </c>
      <c r="AU23" s="389"/>
      <c r="AV23" s="390">
        <f>入力シート!AV22</f>
        <v>0</v>
      </c>
      <c r="AW23" s="391"/>
      <c r="AX23" s="390">
        <f>入力シート!AX22</f>
        <v>0</v>
      </c>
      <c r="AY23" s="476"/>
      <c r="AZ23" s="431">
        <f>入力シート!AZ22</f>
        <v>0</v>
      </c>
      <c r="BA23" s="389"/>
      <c r="BB23" s="390">
        <f>入力シート!AZ22</f>
        <v>0</v>
      </c>
      <c r="BC23" s="391"/>
      <c r="BD23" s="390">
        <f>入力シート!BB22</f>
        <v>0</v>
      </c>
      <c r="BE23" s="397"/>
      <c r="BF23" s="388">
        <f>入力シート!BF22</f>
        <v>0</v>
      </c>
      <c r="BG23" s="389"/>
      <c r="BH23" s="390">
        <f>入力シート!BD22</f>
        <v>0</v>
      </c>
      <c r="BI23" s="391"/>
      <c r="BJ23" s="390">
        <f>入力シート!BF22</f>
        <v>0</v>
      </c>
      <c r="BK23" s="392"/>
      <c r="BL23" s="31"/>
      <c r="BM23" s="31"/>
      <c r="BN23" s="4"/>
      <c r="BO23" s="4"/>
      <c r="BP23" s="204">
        <v>3</v>
      </c>
      <c r="BQ23" s="186"/>
      <c r="BR23" s="156" t="str">
        <f>IFERROR(VLOOKUP($BP23,WORK!$A$3:$D$42,2,FALSE)," ")</f>
        <v xml:space="preserve"> </v>
      </c>
      <c r="BS23" s="156"/>
      <c r="BT23" s="156"/>
      <c r="BU23" s="156"/>
      <c r="BV23" s="156"/>
      <c r="BW23" s="156"/>
      <c r="BX23" s="401"/>
      <c r="BY23" s="41" t="str">
        <f>IFERROR(VLOOKUP($BP23,WORK!$A$3:$D$42,4,FALSE)," ")</f>
        <v xml:space="preserve"> </v>
      </c>
      <c r="BZ23" s="211">
        <v>2</v>
      </c>
      <c r="CA23" s="77">
        <v>1</v>
      </c>
      <c r="CB23" s="357" t="str">
        <f>IFERROR(VLOOKUP(BZ23&amp;CA23,WORK!$H$3:$K$42,2,FALSE),"")</f>
        <v/>
      </c>
      <c r="CC23" s="358"/>
      <c r="CD23" s="358"/>
      <c r="CE23" s="358"/>
      <c r="CF23" s="358"/>
      <c r="CG23" s="358"/>
      <c r="CH23" s="359"/>
      <c r="CI23" s="79" t="str">
        <f>IFERROR(VLOOKUP(BZ23&amp;CA23,WORK!$H$3:$K$42,4,FALSE),"")</f>
        <v/>
      </c>
      <c r="CJ23" s="65" t="str">
        <f>IF(CB23="","","平均年齢")</f>
        <v/>
      </c>
      <c r="CK23" s="36">
        <v>1</v>
      </c>
      <c r="CL23" s="77">
        <v>3</v>
      </c>
      <c r="CM23" s="345" t="str">
        <f>IFERROR(VLOOKUP(CK23&amp;CL23,WORK!$O$3:$R$42,2,FALSE),"")</f>
        <v/>
      </c>
      <c r="CN23" s="345"/>
      <c r="CO23" s="345"/>
      <c r="CP23" s="345"/>
      <c r="CQ23" s="345"/>
      <c r="CR23" s="345"/>
      <c r="CS23" s="345"/>
      <c r="CT23" s="64" t="str">
        <f>IFERROR(VLOOKUP(CK23&amp;CL23,WORK!$O$3:$R$42,4,FALSE),"")</f>
        <v/>
      </c>
      <c r="CU23" s="595"/>
      <c r="CV23" s="348"/>
      <c r="CW23" s="26">
        <v>3</v>
      </c>
      <c r="CX23" s="357" t="str">
        <f>IFERROR(VLOOKUP($CV$21&amp;CW23,WORK!$V$3:$Y$42,2,FALSE),"")</f>
        <v/>
      </c>
      <c r="CY23" s="358"/>
      <c r="CZ23" s="358"/>
      <c r="DA23" s="358"/>
      <c r="DB23" s="358"/>
      <c r="DC23" s="358"/>
      <c r="DD23" s="359"/>
      <c r="DE23" s="63" t="str">
        <f>IFERROR(VLOOKUP($CV$21&amp;CW23,WORK!$V$3:$Y$42,4,FALSE),"")</f>
        <v/>
      </c>
      <c r="DF23" s="67"/>
      <c r="DG23" s="348"/>
      <c r="DH23" s="26">
        <v>3</v>
      </c>
      <c r="DI23" s="357" t="str">
        <f>IFERROR(VLOOKUP($DG$21&amp;DH23,WORK!$AC$3:$AE$42,2,FALSE),"")</f>
        <v/>
      </c>
      <c r="DJ23" s="358"/>
      <c r="DK23" s="358"/>
      <c r="DL23" s="358"/>
      <c r="DM23" s="358"/>
      <c r="DN23" s="358"/>
      <c r="DO23" s="359"/>
      <c r="DP23" s="63" t="str">
        <f>IFERROR(VLOOKUP($DG$21&amp;DH23,WORK!$AC$3:$AE$42,3,FALSE),"")</f>
        <v/>
      </c>
      <c r="DQ23" s="67"/>
      <c r="DR23" s="348"/>
      <c r="DS23" s="26">
        <v>3</v>
      </c>
      <c r="DT23" s="345" t="str">
        <f>IFERROR(VLOOKUP($DR$21&amp;DS23,WORK!$AI$3:$AK$42,2,FALSE),"")</f>
        <v/>
      </c>
      <c r="DU23" s="345"/>
      <c r="DV23" s="345"/>
      <c r="DW23" s="345"/>
      <c r="DX23" s="345"/>
      <c r="DY23" s="345"/>
      <c r="DZ23" s="345"/>
      <c r="EA23" s="63" t="str">
        <f>IFERROR(VLOOKUP($DR$21&amp;DS23,WORK!$AI$3:$AK$42,3,FALSE),"")</f>
        <v/>
      </c>
      <c r="EB23" s="67"/>
    </row>
    <row r="24" spans="1:144">
      <c r="A24" s="413">
        <v>2</v>
      </c>
      <c r="B24" s="414"/>
      <c r="C24" s="415">
        <f>入力シート!C23</f>
        <v>0</v>
      </c>
      <c r="D24" s="416"/>
      <c r="E24" s="416"/>
      <c r="F24" s="416"/>
      <c r="G24" s="416"/>
      <c r="H24" s="416"/>
      <c r="I24" s="416"/>
      <c r="J24" s="417">
        <f>入力シート!J23</f>
        <v>0</v>
      </c>
      <c r="K24" s="418"/>
      <c r="L24" s="418"/>
      <c r="M24" s="418"/>
      <c r="N24" s="418"/>
      <c r="O24" s="418"/>
      <c r="P24" s="418"/>
      <c r="Q24" s="418"/>
      <c r="R24" s="419"/>
      <c r="S24" s="406">
        <f>入力シート!S23</f>
        <v>0</v>
      </c>
      <c r="T24" s="407"/>
      <c r="U24" s="405">
        <f>入力シート!U23</f>
        <v>0</v>
      </c>
      <c r="V24" s="408"/>
      <c r="W24" s="408"/>
      <c r="X24" s="404">
        <f>入力シート!X23</f>
        <v>0</v>
      </c>
      <c r="Y24" s="405"/>
      <c r="Z24" s="409">
        <f>入力シート!Z23</f>
        <v>0</v>
      </c>
      <c r="AA24" s="407"/>
      <c r="AB24" s="410" t="str">
        <f>入力シート!AB23</f>
        <v/>
      </c>
      <c r="AC24" s="407"/>
      <c r="AD24" s="411">
        <f>入力シート!AD23</f>
        <v>0</v>
      </c>
      <c r="AE24" s="412"/>
      <c r="AF24" s="406">
        <f>入力シート!AF23</f>
        <v>0</v>
      </c>
      <c r="AG24" s="407"/>
      <c r="AH24" s="398">
        <f>入力シート!AH23</f>
        <v>0</v>
      </c>
      <c r="AI24" s="367"/>
      <c r="AJ24" s="363">
        <f>入力シート!AJ23</f>
        <v>0</v>
      </c>
      <c r="AK24" s="364"/>
      <c r="AL24" s="363">
        <f>入力シート!AL23</f>
        <v>0</v>
      </c>
      <c r="AM24" s="376"/>
      <c r="AN24" s="398">
        <f>入力シート!AN23</f>
        <v>0</v>
      </c>
      <c r="AO24" s="367"/>
      <c r="AP24" s="363">
        <f>入力シート!AP23</f>
        <v>0</v>
      </c>
      <c r="AQ24" s="364"/>
      <c r="AR24" s="363">
        <f>入力シート!AR23</f>
        <v>0</v>
      </c>
      <c r="AS24" s="376"/>
      <c r="AT24" s="398">
        <f>入力シート!AT23</f>
        <v>0</v>
      </c>
      <c r="AU24" s="367"/>
      <c r="AV24" s="363">
        <f>入力シート!AV23</f>
        <v>0</v>
      </c>
      <c r="AW24" s="364"/>
      <c r="AX24" s="363">
        <f>入力シート!AX23</f>
        <v>0</v>
      </c>
      <c r="AY24" s="400"/>
      <c r="AZ24" s="398">
        <f>入力シート!AZ23</f>
        <v>0</v>
      </c>
      <c r="BA24" s="367"/>
      <c r="BB24" s="363">
        <f>入力シート!AZ23</f>
        <v>0</v>
      </c>
      <c r="BC24" s="364"/>
      <c r="BD24" s="363">
        <f>入力シート!BB23</f>
        <v>0</v>
      </c>
      <c r="BE24" s="376"/>
      <c r="BF24" s="366">
        <f>入力シート!BF23</f>
        <v>0</v>
      </c>
      <c r="BG24" s="367"/>
      <c r="BH24" s="363">
        <f>入力シート!BD23</f>
        <v>0</v>
      </c>
      <c r="BI24" s="364"/>
      <c r="BJ24" s="363">
        <f>入力シート!BF23</f>
        <v>0</v>
      </c>
      <c r="BK24" s="365"/>
      <c r="BL24" s="31"/>
      <c r="BM24" s="31"/>
      <c r="BN24" s="4"/>
      <c r="BO24" s="4"/>
      <c r="BP24" s="204">
        <v>4</v>
      </c>
      <c r="BQ24" s="186"/>
      <c r="BR24" s="156" t="str">
        <f>IFERROR(VLOOKUP($BP24,WORK!$A$3:$D$42,2,FALSE)," ")</f>
        <v xml:space="preserve"> </v>
      </c>
      <c r="BS24" s="156"/>
      <c r="BT24" s="156"/>
      <c r="BU24" s="156"/>
      <c r="BV24" s="156"/>
      <c r="BW24" s="156"/>
      <c r="BX24" s="401"/>
      <c r="BY24" s="41" t="str">
        <f>IFERROR(VLOOKUP($BP24,WORK!$A$3:$D$42,4,FALSE)," ")</f>
        <v xml:space="preserve"> </v>
      </c>
      <c r="BZ24" s="399"/>
      <c r="CA24" s="77">
        <v>2</v>
      </c>
      <c r="CB24" s="357" t="str">
        <f>IFERROR(VLOOKUP(BZ23&amp;CA24,WORK!$H$3:$K$42,2,FALSE),"")</f>
        <v/>
      </c>
      <c r="CC24" s="358"/>
      <c r="CD24" s="358"/>
      <c r="CE24" s="358"/>
      <c r="CF24" s="358"/>
      <c r="CG24" s="358"/>
      <c r="CH24" s="359"/>
      <c r="CI24" s="79" t="str">
        <f>IFERROR(VLOOKUP(BZ23&amp;CA24,WORK!$H$3:$K$42,4,FALSE),"")</f>
        <v/>
      </c>
      <c r="CJ24" s="66" t="str">
        <f>IFERROR(ROUNDDOWN(AVERAGE(CI23,CI24),0),"")</f>
        <v/>
      </c>
      <c r="CK24" s="35">
        <v>2</v>
      </c>
      <c r="CL24" s="26">
        <v>1</v>
      </c>
      <c r="CM24" s="345" t="str">
        <f>IFERROR(VLOOKUP(CK24&amp;CL24,WORK!$O$3:$R$42,2,FALSE),"")</f>
        <v/>
      </c>
      <c r="CN24" s="345"/>
      <c r="CO24" s="345"/>
      <c r="CP24" s="345"/>
      <c r="CQ24" s="345"/>
      <c r="CR24" s="345"/>
      <c r="CS24" s="345"/>
      <c r="CT24" s="64" t="str">
        <f>IFERROR(VLOOKUP(CK24&amp;CL24,WORK!$O$3:$R$42,4,FALSE),"")</f>
        <v/>
      </c>
      <c r="CU24" s="96" t="str">
        <f>IF(CM24="","","平均年齢")</f>
        <v/>
      </c>
      <c r="CV24" s="348"/>
      <c r="CW24" s="26">
        <v>4</v>
      </c>
      <c r="CX24" s="357" t="str">
        <f>IFERROR(VLOOKUP($CV$21&amp;CW24,WORK!$V$3:$Y$42,2,FALSE),"")</f>
        <v/>
      </c>
      <c r="CY24" s="358"/>
      <c r="CZ24" s="358"/>
      <c r="DA24" s="358"/>
      <c r="DB24" s="358"/>
      <c r="DC24" s="358"/>
      <c r="DD24" s="359"/>
      <c r="DE24" s="63" t="str">
        <f>IFERROR(VLOOKUP($CV$21&amp;CW24,WORK!$V$3:$Y$42,4,FALSE),"")</f>
        <v/>
      </c>
      <c r="DF24" s="67"/>
      <c r="DG24" s="348"/>
      <c r="DH24" s="26">
        <v>4</v>
      </c>
      <c r="DI24" s="357" t="str">
        <f>IFERROR(VLOOKUP($DG$21&amp;DH24,WORK!$AC$3:$AE$42,2,FALSE),"")</f>
        <v/>
      </c>
      <c r="DJ24" s="358"/>
      <c r="DK24" s="358"/>
      <c r="DL24" s="358"/>
      <c r="DM24" s="358"/>
      <c r="DN24" s="358"/>
      <c r="DO24" s="359"/>
      <c r="DP24" s="63" t="str">
        <f>IFERROR(VLOOKUP($DG$21&amp;DH24,WORK!$AC$3:$AE$42,3,FALSE),"")</f>
        <v/>
      </c>
      <c r="DQ24" s="67"/>
      <c r="DR24" s="348"/>
      <c r="DS24" s="26">
        <v>4</v>
      </c>
      <c r="DT24" s="345" t="str">
        <f>IFERROR(VLOOKUP($DR$21&amp;DS24,WORK!$AI$3:$AK$42,2,FALSE),"")</f>
        <v/>
      </c>
      <c r="DU24" s="345"/>
      <c r="DV24" s="345"/>
      <c r="DW24" s="345"/>
      <c r="DX24" s="345"/>
      <c r="DY24" s="345"/>
      <c r="DZ24" s="345"/>
      <c r="EA24" s="63" t="str">
        <f>IFERROR(VLOOKUP($DR$21&amp;DS24,WORK!$AI$3:$AK$42,3,FALSE),"")</f>
        <v/>
      </c>
      <c r="EB24" s="67"/>
    </row>
    <row r="25" spans="1:144">
      <c r="A25" s="413">
        <v>3</v>
      </c>
      <c r="B25" s="414"/>
      <c r="C25" s="415">
        <f>入力シート!C24</f>
        <v>0</v>
      </c>
      <c r="D25" s="416"/>
      <c r="E25" s="416"/>
      <c r="F25" s="416"/>
      <c r="G25" s="416"/>
      <c r="H25" s="416"/>
      <c r="I25" s="416"/>
      <c r="J25" s="417">
        <f>入力シート!J24</f>
        <v>0</v>
      </c>
      <c r="K25" s="418"/>
      <c r="L25" s="418"/>
      <c r="M25" s="418"/>
      <c r="N25" s="418"/>
      <c r="O25" s="418"/>
      <c r="P25" s="418"/>
      <c r="Q25" s="418"/>
      <c r="R25" s="419"/>
      <c r="S25" s="406">
        <f>入力シート!S24</f>
        <v>0</v>
      </c>
      <c r="T25" s="407"/>
      <c r="U25" s="405">
        <f>入力シート!U24</f>
        <v>0</v>
      </c>
      <c r="V25" s="408"/>
      <c r="W25" s="408"/>
      <c r="X25" s="404">
        <f>入力シート!X24</f>
        <v>0</v>
      </c>
      <c r="Y25" s="405"/>
      <c r="Z25" s="409">
        <f>入力シート!Z24</f>
        <v>0</v>
      </c>
      <c r="AA25" s="407"/>
      <c r="AB25" s="410" t="str">
        <f>入力シート!AB24</f>
        <v/>
      </c>
      <c r="AC25" s="407"/>
      <c r="AD25" s="411">
        <f>入力シート!AD24</f>
        <v>0</v>
      </c>
      <c r="AE25" s="412"/>
      <c r="AF25" s="406">
        <f>入力シート!AF24</f>
        <v>0</v>
      </c>
      <c r="AG25" s="407"/>
      <c r="AH25" s="398">
        <f>入力シート!AH24</f>
        <v>0</v>
      </c>
      <c r="AI25" s="367"/>
      <c r="AJ25" s="363">
        <f>入力シート!AJ24</f>
        <v>0</v>
      </c>
      <c r="AK25" s="364"/>
      <c r="AL25" s="363">
        <f>入力シート!AL24</f>
        <v>0</v>
      </c>
      <c r="AM25" s="376"/>
      <c r="AN25" s="398">
        <f>入力シート!AN24</f>
        <v>0</v>
      </c>
      <c r="AO25" s="367"/>
      <c r="AP25" s="363">
        <f>入力シート!AP24</f>
        <v>0</v>
      </c>
      <c r="AQ25" s="364"/>
      <c r="AR25" s="363">
        <f>入力シート!AR24</f>
        <v>0</v>
      </c>
      <c r="AS25" s="376"/>
      <c r="AT25" s="398">
        <f>入力シート!AT24</f>
        <v>0</v>
      </c>
      <c r="AU25" s="367"/>
      <c r="AV25" s="363">
        <f>入力シート!AV24</f>
        <v>0</v>
      </c>
      <c r="AW25" s="364"/>
      <c r="AX25" s="363">
        <f>入力シート!AX24</f>
        <v>0</v>
      </c>
      <c r="AY25" s="400"/>
      <c r="AZ25" s="398">
        <f>入力シート!AZ24</f>
        <v>0</v>
      </c>
      <c r="BA25" s="367"/>
      <c r="BB25" s="363">
        <f>入力シート!AZ24</f>
        <v>0</v>
      </c>
      <c r="BC25" s="364"/>
      <c r="BD25" s="363">
        <f>入力シート!BB24</f>
        <v>0</v>
      </c>
      <c r="BE25" s="376"/>
      <c r="BF25" s="366">
        <f>入力シート!BF24</f>
        <v>0</v>
      </c>
      <c r="BG25" s="367"/>
      <c r="BH25" s="363">
        <f>入力シート!BD24</f>
        <v>0</v>
      </c>
      <c r="BI25" s="364"/>
      <c r="BJ25" s="363">
        <f>入力シート!BF24</f>
        <v>0</v>
      </c>
      <c r="BK25" s="365"/>
      <c r="BL25" s="31"/>
      <c r="BM25" s="31"/>
      <c r="BN25" s="4"/>
      <c r="BO25" s="4"/>
      <c r="BP25" s="204">
        <v>5</v>
      </c>
      <c r="BQ25" s="186"/>
      <c r="BR25" s="156" t="str">
        <f>IFERROR(VLOOKUP($BP25,WORK!$A$3:$D$42,2,FALSE)," ")</f>
        <v xml:space="preserve"> </v>
      </c>
      <c r="BS25" s="156"/>
      <c r="BT25" s="156"/>
      <c r="BU25" s="156"/>
      <c r="BV25" s="156"/>
      <c r="BW25" s="156"/>
      <c r="BX25" s="401"/>
      <c r="BY25" s="41" t="str">
        <f>IFERROR(VLOOKUP($BP25,WORK!$A$3:$D$42,4,FALSE)," ")</f>
        <v xml:space="preserve"> </v>
      </c>
      <c r="BZ25" s="211">
        <v>3</v>
      </c>
      <c r="CA25" s="77">
        <v>1</v>
      </c>
      <c r="CB25" s="357" t="str">
        <f>IFERROR(VLOOKUP(BZ25&amp;CA25,WORK!$H$3:$K$42,2,FALSE),"")</f>
        <v/>
      </c>
      <c r="CC25" s="358"/>
      <c r="CD25" s="358"/>
      <c r="CE25" s="358"/>
      <c r="CF25" s="358"/>
      <c r="CG25" s="358"/>
      <c r="CH25" s="359"/>
      <c r="CI25" s="79" t="str">
        <f>IFERROR(VLOOKUP(BZ25&amp;CA25,WORK!$H$3:$K$42,4,FALSE),"")</f>
        <v/>
      </c>
      <c r="CJ25" s="65" t="str">
        <f>IF(CB25="","","平均年齢")</f>
        <v/>
      </c>
      <c r="CK25" s="78">
        <v>2</v>
      </c>
      <c r="CL25" s="26">
        <v>2</v>
      </c>
      <c r="CM25" s="345" t="str">
        <f>IFERROR(VLOOKUP(CK25&amp;CL25,WORK!$O$3:$R$42,2,FALSE),"")</f>
        <v/>
      </c>
      <c r="CN25" s="345"/>
      <c r="CO25" s="345"/>
      <c r="CP25" s="345"/>
      <c r="CQ25" s="345"/>
      <c r="CR25" s="345"/>
      <c r="CS25" s="345"/>
      <c r="CT25" s="64" t="str">
        <f>IFERROR(VLOOKUP(CK25&amp;CL25,WORK!$O$3:$R$42,4,FALSE),"")</f>
        <v/>
      </c>
      <c r="CU25" s="549" t="str">
        <f>IFERROR(ROUNDDOWN(AVERAGE(CT24,CT25,CT26),0),"")</f>
        <v/>
      </c>
      <c r="CV25" s="348"/>
      <c r="CW25" s="26">
        <v>5</v>
      </c>
      <c r="CX25" s="357" t="str">
        <f>IFERROR(VLOOKUP($CV$21&amp;CW25,WORK!$V$3:$Y$42,2,FALSE),"")</f>
        <v/>
      </c>
      <c r="CY25" s="358"/>
      <c r="CZ25" s="358"/>
      <c r="DA25" s="358"/>
      <c r="DB25" s="358"/>
      <c r="DC25" s="358"/>
      <c r="DD25" s="359"/>
      <c r="DE25" s="63" t="str">
        <f>IFERROR(VLOOKUP($CV$21&amp;CW25,WORK!$V$3:$Y$42,4,FALSE),"")</f>
        <v/>
      </c>
      <c r="DF25" s="67"/>
      <c r="DG25" s="348"/>
      <c r="DH25" s="26">
        <v>5</v>
      </c>
      <c r="DI25" s="357" t="str">
        <f>IFERROR(VLOOKUP($DG$21&amp;DH25,WORK!$AC$3:$AE$42,2,FALSE),"")</f>
        <v/>
      </c>
      <c r="DJ25" s="358"/>
      <c r="DK25" s="358"/>
      <c r="DL25" s="358"/>
      <c r="DM25" s="358"/>
      <c r="DN25" s="358"/>
      <c r="DO25" s="359"/>
      <c r="DP25" s="63" t="str">
        <f>IFERROR(VLOOKUP($DG$21&amp;DH25,WORK!$AC$3:$AE$42,3,FALSE),"")</f>
        <v/>
      </c>
      <c r="DQ25" s="67"/>
      <c r="DR25" s="348"/>
      <c r="DS25" s="26">
        <v>5</v>
      </c>
      <c r="DT25" s="345" t="str">
        <f>IFERROR(VLOOKUP($DR$21&amp;DS25,WORK!$AI$3:$AK$42,2,FALSE),"")</f>
        <v/>
      </c>
      <c r="DU25" s="345"/>
      <c r="DV25" s="345"/>
      <c r="DW25" s="345"/>
      <c r="DX25" s="345"/>
      <c r="DY25" s="345"/>
      <c r="DZ25" s="345"/>
      <c r="EA25" s="63" t="str">
        <f>IFERROR(VLOOKUP($DR$21&amp;DS25,WORK!$AI$3:$AK$42,3,FALSE),"")</f>
        <v/>
      </c>
      <c r="EB25" s="67"/>
    </row>
    <row r="26" spans="1:144">
      <c r="A26" s="413">
        <v>4</v>
      </c>
      <c r="B26" s="414"/>
      <c r="C26" s="415">
        <f>入力シート!C25</f>
        <v>0</v>
      </c>
      <c r="D26" s="416"/>
      <c r="E26" s="416"/>
      <c r="F26" s="416"/>
      <c r="G26" s="416"/>
      <c r="H26" s="416"/>
      <c r="I26" s="416"/>
      <c r="J26" s="417">
        <f>入力シート!J25</f>
        <v>0</v>
      </c>
      <c r="K26" s="418"/>
      <c r="L26" s="418"/>
      <c r="M26" s="418"/>
      <c r="N26" s="418"/>
      <c r="O26" s="418"/>
      <c r="P26" s="418"/>
      <c r="Q26" s="418"/>
      <c r="R26" s="419"/>
      <c r="S26" s="406">
        <f>入力シート!S25</f>
        <v>0</v>
      </c>
      <c r="T26" s="407"/>
      <c r="U26" s="405">
        <f>入力シート!U25</f>
        <v>0</v>
      </c>
      <c r="V26" s="408"/>
      <c r="W26" s="408"/>
      <c r="X26" s="404">
        <f>入力シート!X25</f>
        <v>0</v>
      </c>
      <c r="Y26" s="405"/>
      <c r="Z26" s="409">
        <f>入力シート!Z25</f>
        <v>0</v>
      </c>
      <c r="AA26" s="407"/>
      <c r="AB26" s="410" t="str">
        <f>入力シート!AB25</f>
        <v/>
      </c>
      <c r="AC26" s="407"/>
      <c r="AD26" s="411">
        <f>入力シート!AD25</f>
        <v>0</v>
      </c>
      <c r="AE26" s="412"/>
      <c r="AF26" s="406">
        <f>入力シート!AF25</f>
        <v>0</v>
      </c>
      <c r="AG26" s="407"/>
      <c r="AH26" s="398">
        <f>入力シート!AH25</f>
        <v>0</v>
      </c>
      <c r="AI26" s="367"/>
      <c r="AJ26" s="363">
        <f>入力シート!AJ25</f>
        <v>0</v>
      </c>
      <c r="AK26" s="364"/>
      <c r="AL26" s="363">
        <f>入力シート!AL25</f>
        <v>0</v>
      </c>
      <c r="AM26" s="376"/>
      <c r="AN26" s="398">
        <f>入力シート!AN25</f>
        <v>0</v>
      </c>
      <c r="AO26" s="367"/>
      <c r="AP26" s="363">
        <f>入力シート!AP25</f>
        <v>0</v>
      </c>
      <c r="AQ26" s="364"/>
      <c r="AR26" s="363">
        <f>入力シート!AR25</f>
        <v>0</v>
      </c>
      <c r="AS26" s="376"/>
      <c r="AT26" s="398">
        <f>入力シート!AT25</f>
        <v>0</v>
      </c>
      <c r="AU26" s="367"/>
      <c r="AV26" s="363">
        <f>入力シート!AV25</f>
        <v>0</v>
      </c>
      <c r="AW26" s="364"/>
      <c r="AX26" s="363">
        <f>入力シート!AX25</f>
        <v>0</v>
      </c>
      <c r="AY26" s="400"/>
      <c r="AZ26" s="398">
        <f>入力シート!AZ25</f>
        <v>0</v>
      </c>
      <c r="BA26" s="367"/>
      <c r="BB26" s="363">
        <f>入力シート!AZ25</f>
        <v>0</v>
      </c>
      <c r="BC26" s="364"/>
      <c r="BD26" s="363">
        <f>入力シート!BB25</f>
        <v>0</v>
      </c>
      <c r="BE26" s="376"/>
      <c r="BF26" s="366">
        <f>入力シート!BF25</f>
        <v>0</v>
      </c>
      <c r="BG26" s="367"/>
      <c r="BH26" s="363">
        <f>入力シート!BD25</f>
        <v>0</v>
      </c>
      <c r="BI26" s="364"/>
      <c r="BJ26" s="363">
        <f>入力シート!BF25</f>
        <v>0</v>
      </c>
      <c r="BK26" s="365"/>
      <c r="BL26" s="31"/>
      <c r="BM26" s="31"/>
      <c r="BN26" s="4"/>
      <c r="BO26" s="4"/>
      <c r="BP26" s="204">
        <v>6</v>
      </c>
      <c r="BQ26" s="186"/>
      <c r="BR26" s="156" t="str">
        <f>IFERROR(VLOOKUP($BP26,WORK!$A$3:$D$42,2,FALSE)," ")</f>
        <v xml:space="preserve"> </v>
      </c>
      <c r="BS26" s="156"/>
      <c r="BT26" s="156"/>
      <c r="BU26" s="156"/>
      <c r="BV26" s="156"/>
      <c r="BW26" s="156"/>
      <c r="BX26" s="401"/>
      <c r="BY26" s="41" t="str">
        <f>IFERROR(VLOOKUP($BP26,WORK!$A$3:$D$42,4,FALSE)," ")</f>
        <v xml:space="preserve"> </v>
      </c>
      <c r="BZ26" s="399"/>
      <c r="CA26" s="77">
        <v>2</v>
      </c>
      <c r="CB26" s="357" t="str">
        <f>IFERROR(VLOOKUP(BZ25&amp;CA26,WORK!$H$3:$K$42,2,FALSE),"")</f>
        <v/>
      </c>
      <c r="CC26" s="358"/>
      <c r="CD26" s="358"/>
      <c r="CE26" s="358"/>
      <c r="CF26" s="358"/>
      <c r="CG26" s="358"/>
      <c r="CH26" s="359"/>
      <c r="CI26" s="79" t="str">
        <f>IFERROR(VLOOKUP(BZ25&amp;CA26,WORK!$H$3:$K$42,4,FALSE),"")</f>
        <v/>
      </c>
      <c r="CJ26" s="66" t="str">
        <f>IFERROR(ROUNDDOWN(AVERAGE(CI25,CI26),0),"")</f>
        <v/>
      </c>
      <c r="CK26" s="36">
        <v>2</v>
      </c>
      <c r="CL26" s="77">
        <v>3</v>
      </c>
      <c r="CM26" s="345" t="str">
        <f>IFERROR(VLOOKUP(CK26&amp;CL26,WORK!$O$3:$R$42,2,FALSE),"")</f>
        <v/>
      </c>
      <c r="CN26" s="345"/>
      <c r="CO26" s="345"/>
      <c r="CP26" s="345"/>
      <c r="CQ26" s="345"/>
      <c r="CR26" s="345"/>
      <c r="CS26" s="345"/>
      <c r="CT26" s="64" t="str">
        <f>IFERROR(VLOOKUP(CK26&amp;CL26,WORK!$O$3:$R$42,4,FALSE),"")</f>
        <v/>
      </c>
      <c r="CU26" s="595"/>
      <c r="CV26" s="348"/>
      <c r="CW26" s="26">
        <v>6</v>
      </c>
      <c r="CX26" s="357" t="str">
        <f>IFERROR(VLOOKUP($CV$21&amp;CW26,WORK!$V$3:$Y$42,2,FALSE),"")</f>
        <v/>
      </c>
      <c r="CY26" s="358"/>
      <c r="CZ26" s="358"/>
      <c r="DA26" s="358"/>
      <c r="DB26" s="358"/>
      <c r="DC26" s="358"/>
      <c r="DD26" s="359"/>
      <c r="DE26" s="63" t="str">
        <f>IFERROR(VLOOKUP($CV$21&amp;CW26,WORK!$V$3:$Y$42,4,FALSE),"")</f>
        <v/>
      </c>
      <c r="DF26" s="67"/>
      <c r="DG26" s="348"/>
      <c r="DH26" s="26">
        <v>6</v>
      </c>
      <c r="DI26" s="357" t="str">
        <f>IFERROR(VLOOKUP($DG$21&amp;DH26,WORK!$AC$3:$AE$42,2,FALSE),"")</f>
        <v/>
      </c>
      <c r="DJ26" s="358"/>
      <c r="DK26" s="358"/>
      <c r="DL26" s="358"/>
      <c r="DM26" s="358"/>
      <c r="DN26" s="358"/>
      <c r="DO26" s="359"/>
      <c r="DP26" s="63" t="str">
        <f>IFERROR(VLOOKUP($DG$21&amp;DH26,WORK!$AC$3:$AE$42,3,FALSE),"")</f>
        <v/>
      </c>
      <c r="DQ26" s="67"/>
      <c r="DR26" s="348"/>
      <c r="DS26" s="26">
        <v>6</v>
      </c>
      <c r="DT26" s="345" t="str">
        <f>IFERROR(VLOOKUP($DR$21&amp;DS26,WORK!$AI$3:$AK$42,2,FALSE),"")</f>
        <v/>
      </c>
      <c r="DU26" s="345"/>
      <c r="DV26" s="345"/>
      <c r="DW26" s="345"/>
      <c r="DX26" s="345"/>
      <c r="DY26" s="345"/>
      <c r="DZ26" s="345"/>
      <c r="EA26" s="63" t="str">
        <f>IFERROR(VLOOKUP($DR$21&amp;DS26,WORK!$AI$3:$AK$42,3,FALSE),"")</f>
        <v/>
      </c>
      <c r="EB26" s="67"/>
    </row>
    <row r="27" spans="1:144">
      <c r="A27" s="413">
        <v>5</v>
      </c>
      <c r="B27" s="414"/>
      <c r="C27" s="415">
        <f>入力シート!C26</f>
        <v>0</v>
      </c>
      <c r="D27" s="416"/>
      <c r="E27" s="416"/>
      <c r="F27" s="416"/>
      <c r="G27" s="416"/>
      <c r="H27" s="416"/>
      <c r="I27" s="416"/>
      <c r="J27" s="417">
        <f>入力シート!J26</f>
        <v>0</v>
      </c>
      <c r="K27" s="418"/>
      <c r="L27" s="418"/>
      <c r="M27" s="418"/>
      <c r="N27" s="418"/>
      <c r="O27" s="418"/>
      <c r="P27" s="418"/>
      <c r="Q27" s="418"/>
      <c r="R27" s="419"/>
      <c r="S27" s="406">
        <f>入力シート!S26</f>
        <v>0</v>
      </c>
      <c r="T27" s="407"/>
      <c r="U27" s="405">
        <f>入力シート!U26</f>
        <v>0</v>
      </c>
      <c r="V27" s="408"/>
      <c r="W27" s="408"/>
      <c r="X27" s="404">
        <f>入力シート!X26</f>
        <v>0</v>
      </c>
      <c r="Y27" s="405"/>
      <c r="Z27" s="409">
        <f>入力シート!Z26</f>
        <v>0</v>
      </c>
      <c r="AA27" s="407"/>
      <c r="AB27" s="410" t="str">
        <f>入力シート!AB26</f>
        <v/>
      </c>
      <c r="AC27" s="407"/>
      <c r="AD27" s="411">
        <f>入力シート!AD26</f>
        <v>0</v>
      </c>
      <c r="AE27" s="412"/>
      <c r="AF27" s="406">
        <f>入力シート!AF26</f>
        <v>0</v>
      </c>
      <c r="AG27" s="407"/>
      <c r="AH27" s="398">
        <f>入力シート!AH26</f>
        <v>0</v>
      </c>
      <c r="AI27" s="367"/>
      <c r="AJ27" s="363">
        <f>入力シート!AJ26</f>
        <v>0</v>
      </c>
      <c r="AK27" s="364"/>
      <c r="AL27" s="363">
        <f>入力シート!AL26</f>
        <v>0</v>
      </c>
      <c r="AM27" s="376"/>
      <c r="AN27" s="398">
        <f>入力シート!AN26</f>
        <v>0</v>
      </c>
      <c r="AO27" s="367"/>
      <c r="AP27" s="363">
        <f>入力シート!AP26</f>
        <v>0</v>
      </c>
      <c r="AQ27" s="364"/>
      <c r="AR27" s="363">
        <f>入力シート!AR26</f>
        <v>0</v>
      </c>
      <c r="AS27" s="376"/>
      <c r="AT27" s="398">
        <f>入力シート!AT26</f>
        <v>0</v>
      </c>
      <c r="AU27" s="367"/>
      <c r="AV27" s="363">
        <f>入力シート!AV26</f>
        <v>0</v>
      </c>
      <c r="AW27" s="364"/>
      <c r="AX27" s="363">
        <f>入力シート!AX26</f>
        <v>0</v>
      </c>
      <c r="AY27" s="400"/>
      <c r="AZ27" s="398">
        <f>入力シート!AZ26</f>
        <v>0</v>
      </c>
      <c r="BA27" s="367"/>
      <c r="BB27" s="363">
        <f>入力シート!AZ26</f>
        <v>0</v>
      </c>
      <c r="BC27" s="364"/>
      <c r="BD27" s="363">
        <f>入力シート!BB26</f>
        <v>0</v>
      </c>
      <c r="BE27" s="376"/>
      <c r="BF27" s="366">
        <f>入力シート!BF26</f>
        <v>0</v>
      </c>
      <c r="BG27" s="367"/>
      <c r="BH27" s="363">
        <f>入力シート!BD26</f>
        <v>0</v>
      </c>
      <c r="BI27" s="364"/>
      <c r="BJ27" s="363">
        <f>入力シート!BF26</f>
        <v>0</v>
      </c>
      <c r="BK27" s="365"/>
      <c r="BL27" s="31"/>
      <c r="BM27" s="31"/>
      <c r="BN27" s="4"/>
      <c r="BO27" s="4"/>
      <c r="BP27" s="204">
        <v>7</v>
      </c>
      <c r="BQ27" s="186"/>
      <c r="BR27" s="156" t="str">
        <f>IFERROR(VLOOKUP($BP27,WORK!$A$3:$D$42,2,FALSE)," ")</f>
        <v xml:space="preserve"> </v>
      </c>
      <c r="BS27" s="156"/>
      <c r="BT27" s="156"/>
      <c r="BU27" s="156"/>
      <c r="BV27" s="156"/>
      <c r="BW27" s="156"/>
      <c r="BX27" s="401"/>
      <c r="BY27" s="41" t="str">
        <f>IFERROR(VLOOKUP($BP27,WORK!$A$3:$D$42,4,FALSE)," ")</f>
        <v xml:space="preserve"> </v>
      </c>
      <c r="BZ27" s="211">
        <v>4</v>
      </c>
      <c r="CA27" s="77">
        <v>1</v>
      </c>
      <c r="CB27" s="357" t="str">
        <f>IFERROR(VLOOKUP(BZ27&amp;CA27,WORK!$H$3:$K$42,2,FALSE),"")</f>
        <v/>
      </c>
      <c r="CC27" s="358"/>
      <c r="CD27" s="358"/>
      <c r="CE27" s="358"/>
      <c r="CF27" s="358"/>
      <c r="CG27" s="358"/>
      <c r="CH27" s="359"/>
      <c r="CI27" s="79" t="str">
        <f>IFERROR(VLOOKUP(BZ27&amp;CA27,WORK!$H$3:$K$42,4,FALSE),"")</f>
        <v/>
      </c>
      <c r="CJ27" s="65" t="str">
        <f>IF(CB27="","","平均年齢")</f>
        <v/>
      </c>
      <c r="CK27" s="35">
        <v>3</v>
      </c>
      <c r="CL27" s="26">
        <v>1</v>
      </c>
      <c r="CM27" s="345" t="str">
        <f>IFERROR(VLOOKUP(CK27&amp;CL27,WORK!$O$3:$R$42,2,FALSE),"")</f>
        <v/>
      </c>
      <c r="CN27" s="345"/>
      <c r="CO27" s="345"/>
      <c r="CP27" s="345"/>
      <c r="CQ27" s="345"/>
      <c r="CR27" s="345"/>
      <c r="CS27" s="345"/>
      <c r="CT27" s="64" t="str">
        <f>IFERROR(VLOOKUP(CK27&amp;CL27,WORK!$O$3:$R$42,4,FALSE),"")</f>
        <v/>
      </c>
      <c r="CU27" s="96" t="str">
        <f>IF(CM27="","","平均年齢")</f>
        <v/>
      </c>
      <c r="CV27" s="348"/>
      <c r="CW27" s="26">
        <v>7</v>
      </c>
      <c r="CX27" s="357" t="str">
        <f>IFERROR(VLOOKUP($CV$21&amp;CW27,WORK!$V$3:$Y$42,2,FALSE),"")</f>
        <v/>
      </c>
      <c r="CY27" s="358"/>
      <c r="CZ27" s="358"/>
      <c r="DA27" s="358"/>
      <c r="DB27" s="358"/>
      <c r="DC27" s="358"/>
      <c r="DD27" s="359"/>
      <c r="DE27" s="63" t="str">
        <f>IFERROR(VLOOKUP($CV$21&amp;CW27,WORK!$V$3:$Y$42,4,FALSE),"")</f>
        <v/>
      </c>
      <c r="DF27" s="67"/>
      <c r="DG27" s="348"/>
      <c r="DH27" s="26">
        <v>7</v>
      </c>
      <c r="DI27" s="357" t="str">
        <f>IFERROR(VLOOKUP($DG$21&amp;DH27,WORK!$AC$3:$AE$42,2,FALSE),"")</f>
        <v/>
      </c>
      <c r="DJ27" s="358"/>
      <c r="DK27" s="358"/>
      <c r="DL27" s="358"/>
      <c r="DM27" s="358"/>
      <c r="DN27" s="358"/>
      <c r="DO27" s="359"/>
      <c r="DP27" s="63" t="str">
        <f>IFERROR(VLOOKUP($DG$21&amp;DH27,WORK!$AC$3:$AE$42,3,FALSE),"")</f>
        <v/>
      </c>
      <c r="DQ27" s="67"/>
      <c r="DR27" s="348"/>
      <c r="DS27" s="26">
        <v>7</v>
      </c>
      <c r="DT27" s="345" t="str">
        <f>IFERROR(VLOOKUP($DR$21&amp;DS27,WORK!$AI$3:$AK$42,2,FALSE),"")</f>
        <v/>
      </c>
      <c r="DU27" s="345"/>
      <c r="DV27" s="345"/>
      <c r="DW27" s="345"/>
      <c r="DX27" s="345"/>
      <c r="DY27" s="345"/>
      <c r="DZ27" s="345"/>
      <c r="EA27" s="63" t="str">
        <f>IFERROR(VLOOKUP($DR$21&amp;DS27,WORK!$AI$3:$AK$42,3,FALSE),"")</f>
        <v/>
      </c>
      <c r="EB27" s="67"/>
    </row>
    <row r="28" spans="1:144">
      <c r="A28" s="413">
        <v>6</v>
      </c>
      <c r="B28" s="414"/>
      <c r="C28" s="415">
        <f>入力シート!C27</f>
        <v>0</v>
      </c>
      <c r="D28" s="416"/>
      <c r="E28" s="416"/>
      <c r="F28" s="416"/>
      <c r="G28" s="416"/>
      <c r="H28" s="416"/>
      <c r="I28" s="416"/>
      <c r="J28" s="417">
        <f>入力シート!J27</f>
        <v>0</v>
      </c>
      <c r="K28" s="418"/>
      <c r="L28" s="418"/>
      <c r="M28" s="418"/>
      <c r="N28" s="418"/>
      <c r="O28" s="418"/>
      <c r="P28" s="418"/>
      <c r="Q28" s="418"/>
      <c r="R28" s="419"/>
      <c r="S28" s="406">
        <f>入力シート!S27</f>
        <v>0</v>
      </c>
      <c r="T28" s="407"/>
      <c r="U28" s="405">
        <f>入力シート!U27</f>
        <v>0</v>
      </c>
      <c r="V28" s="408"/>
      <c r="W28" s="408"/>
      <c r="X28" s="404">
        <f>入力シート!X27</f>
        <v>0</v>
      </c>
      <c r="Y28" s="405"/>
      <c r="Z28" s="409">
        <f>入力シート!Z27</f>
        <v>0</v>
      </c>
      <c r="AA28" s="407"/>
      <c r="AB28" s="410" t="str">
        <f>入力シート!AB27</f>
        <v/>
      </c>
      <c r="AC28" s="407"/>
      <c r="AD28" s="411">
        <f>入力シート!AD27</f>
        <v>0</v>
      </c>
      <c r="AE28" s="412"/>
      <c r="AF28" s="406">
        <f>入力シート!AF27</f>
        <v>0</v>
      </c>
      <c r="AG28" s="407"/>
      <c r="AH28" s="398">
        <f>入力シート!AH27</f>
        <v>0</v>
      </c>
      <c r="AI28" s="367"/>
      <c r="AJ28" s="363">
        <f>入力シート!AJ27</f>
        <v>0</v>
      </c>
      <c r="AK28" s="364"/>
      <c r="AL28" s="363">
        <f>入力シート!AL27</f>
        <v>0</v>
      </c>
      <c r="AM28" s="376"/>
      <c r="AN28" s="398">
        <f>入力シート!AN27</f>
        <v>0</v>
      </c>
      <c r="AO28" s="367"/>
      <c r="AP28" s="363">
        <f>入力シート!AP27</f>
        <v>0</v>
      </c>
      <c r="AQ28" s="364"/>
      <c r="AR28" s="363">
        <f>入力シート!AR27</f>
        <v>0</v>
      </c>
      <c r="AS28" s="376"/>
      <c r="AT28" s="398">
        <f>入力シート!AT27</f>
        <v>0</v>
      </c>
      <c r="AU28" s="367"/>
      <c r="AV28" s="363">
        <f>入力シート!AV27</f>
        <v>0</v>
      </c>
      <c r="AW28" s="364"/>
      <c r="AX28" s="363">
        <f>入力シート!AX27</f>
        <v>0</v>
      </c>
      <c r="AY28" s="400"/>
      <c r="AZ28" s="398">
        <f>入力シート!AZ27</f>
        <v>0</v>
      </c>
      <c r="BA28" s="367"/>
      <c r="BB28" s="363">
        <f>入力シート!AZ27</f>
        <v>0</v>
      </c>
      <c r="BC28" s="364"/>
      <c r="BD28" s="363">
        <f>入力シート!BB27</f>
        <v>0</v>
      </c>
      <c r="BE28" s="376"/>
      <c r="BF28" s="366">
        <f>入力シート!BF27</f>
        <v>0</v>
      </c>
      <c r="BG28" s="367"/>
      <c r="BH28" s="363">
        <f>入力シート!BD27</f>
        <v>0</v>
      </c>
      <c r="BI28" s="364"/>
      <c r="BJ28" s="363">
        <f>入力シート!BF27</f>
        <v>0</v>
      </c>
      <c r="BK28" s="365"/>
      <c r="BL28" s="31"/>
      <c r="BM28" s="31"/>
      <c r="BN28" s="4"/>
      <c r="BO28" s="4"/>
      <c r="BP28" s="204">
        <v>8</v>
      </c>
      <c r="BQ28" s="186"/>
      <c r="BR28" s="156" t="str">
        <f>IFERROR(VLOOKUP($BP28,WORK!$A$3:$D$42,2,FALSE)," ")</f>
        <v xml:space="preserve"> </v>
      </c>
      <c r="BS28" s="156"/>
      <c r="BT28" s="156"/>
      <c r="BU28" s="156"/>
      <c r="BV28" s="156"/>
      <c r="BW28" s="156"/>
      <c r="BX28" s="401"/>
      <c r="BY28" s="41" t="str">
        <f>IFERROR(VLOOKUP($BP28,WORK!$A$3:$D$42,4,FALSE)," ")</f>
        <v xml:space="preserve"> </v>
      </c>
      <c r="BZ28" s="399"/>
      <c r="CA28" s="77">
        <v>2</v>
      </c>
      <c r="CB28" s="357" t="str">
        <f>IFERROR(VLOOKUP(BZ27&amp;CA28,WORK!$H$3:$K$42,2,FALSE),"")</f>
        <v/>
      </c>
      <c r="CC28" s="358"/>
      <c r="CD28" s="358"/>
      <c r="CE28" s="358"/>
      <c r="CF28" s="358"/>
      <c r="CG28" s="358"/>
      <c r="CH28" s="359"/>
      <c r="CI28" s="79" t="str">
        <f>IFERROR(VLOOKUP(BZ27&amp;CA28,WORK!$H$3:$K$42,4,FALSE),"")</f>
        <v/>
      </c>
      <c r="CJ28" s="66" t="str">
        <f>IFERROR(ROUNDDOWN(AVERAGE(CI27,CI28),0),"")</f>
        <v/>
      </c>
      <c r="CK28" s="78">
        <v>3</v>
      </c>
      <c r="CL28" s="26">
        <v>2</v>
      </c>
      <c r="CM28" s="345" t="str">
        <f>IFERROR(VLOOKUP(CK28&amp;CL28,WORK!$O$3:$R$42,2,FALSE),"")</f>
        <v/>
      </c>
      <c r="CN28" s="345"/>
      <c r="CO28" s="345"/>
      <c r="CP28" s="345"/>
      <c r="CQ28" s="345"/>
      <c r="CR28" s="345"/>
      <c r="CS28" s="345"/>
      <c r="CT28" s="64" t="str">
        <f>IFERROR(VLOOKUP(CK28&amp;CL28,WORK!$O$3:$R$42,4,FALSE),"")</f>
        <v/>
      </c>
      <c r="CU28" s="549" t="str">
        <f>IFERROR(ROUNDDOWN(AVERAGE(CT27,CT28,CT29),0),"")</f>
        <v/>
      </c>
      <c r="CV28" s="348"/>
      <c r="CW28" s="26">
        <v>8</v>
      </c>
      <c r="CX28" s="357" t="str">
        <f>IFERROR(VLOOKUP($CV$21&amp;CW28,WORK!$V$3:$Y$42,2,FALSE),"")</f>
        <v/>
      </c>
      <c r="CY28" s="358"/>
      <c r="CZ28" s="358"/>
      <c r="DA28" s="358"/>
      <c r="DB28" s="358"/>
      <c r="DC28" s="358"/>
      <c r="DD28" s="359"/>
      <c r="DE28" s="63" t="str">
        <f>IFERROR(VLOOKUP($CV$21&amp;CW28,WORK!$V$3:$Y$42,4,FALSE),"")</f>
        <v/>
      </c>
      <c r="DF28" s="67"/>
      <c r="DG28" s="348"/>
      <c r="DH28" s="26">
        <v>8</v>
      </c>
      <c r="DI28" s="357" t="str">
        <f>IFERROR(VLOOKUP($DG$21&amp;DH28,WORK!$AC$3:$AE$42,2,FALSE),"")</f>
        <v/>
      </c>
      <c r="DJ28" s="358"/>
      <c r="DK28" s="358"/>
      <c r="DL28" s="358"/>
      <c r="DM28" s="358"/>
      <c r="DN28" s="358"/>
      <c r="DO28" s="359"/>
      <c r="DP28" s="63" t="str">
        <f>IFERROR(VLOOKUP($DG$21&amp;DH28,WORK!$AC$3:$AE$42,3,FALSE),"")</f>
        <v/>
      </c>
      <c r="DQ28" s="67"/>
      <c r="DR28" s="348"/>
      <c r="DS28" s="26">
        <v>8</v>
      </c>
      <c r="DT28" s="345" t="str">
        <f>IFERROR(VLOOKUP($DR$21&amp;DS28,WORK!$AI$3:$AK$42,2,FALSE),"")</f>
        <v/>
      </c>
      <c r="DU28" s="345"/>
      <c r="DV28" s="345"/>
      <c r="DW28" s="345"/>
      <c r="DX28" s="345"/>
      <c r="DY28" s="345"/>
      <c r="DZ28" s="345"/>
      <c r="EA28" s="63" t="str">
        <f>IFERROR(VLOOKUP($DR$21&amp;DS28,WORK!$AI$3:$AK$42,3,FALSE),"")</f>
        <v/>
      </c>
      <c r="EB28" s="67"/>
    </row>
    <row r="29" spans="1:144">
      <c r="A29" s="413">
        <v>7</v>
      </c>
      <c r="B29" s="414"/>
      <c r="C29" s="415">
        <f>入力シート!C28</f>
        <v>0</v>
      </c>
      <c r="D29" s="416"/>
      <c r="E29" s="416"/>
      <c r="F29" s="416"/>
      <c r="G29" s="416"/>
      <c r="H29" s="416"/>
      <c r="I29" s="416"/>
      <c r="J29" s="417">
        <f>入力シート!J28</f>
        <v>0</v>
      </c>
      <c r="K29" s="418"/>
      <c r="L29" s="418"/>
      <c r="M29" s="418"/>
      <c r="N29" s="418"/>
      <c r="O29" s="418"/>
      <c r="P29" s="418"/>
      <c r="Q29" s="418"/>
      <c r="R29" s="419"/>
      <c r="S29" s="406">
        <f>入力シート!S28</f>
        <v>0</v>
      </c>
      <c r="T29" s="407"/>
      <c r="U29" s="405">
        <f>入力シート!U28</f>
        <v>0</v>
      </c>
      <c r="V29" s="408"/>
      <c r="W29" s="408"/>
      <c r="X29" s="404">
        <f>入力シート!X28</f>
        <v>0</v>
      </c>
      <c r="Y29" s="405"/>
      <c r="Z29" s="409">
        <f>入力シート!Z28</f>
        <v>0</v>
      </c>
      <c r="AA29" s="407"/>
      <c r="AB29" s="410" t="str">
        <f>入力シート!AB28</f>
        <v/>
      </c>
      <c r="AC29" s="407"/>
      <c r="AD29" s="411">
        <f>入力シート!AD28</f>
        <v>0</v>
      </c>
      <c r="AE29" s="412"/>
      <c r="AF29" s="406">
        <f>入力シート!AF28</f>
        <v>0</v>
      </c>
      <c r="AG29" s="407"/>
      <c r="AH29" s="398">
        <f>入力シート!AH28</f>
        <v>0</v>
      </c>
      <c r="AI29" s="367"/>
      <c r="AJ29" s="363">
        <f>入力シート!AJ28</f>
        <v>0</v>
      </c>
      <c r="AK29" s="364"/>
      <c r="AL29" s="363">
        <f>入力シート!AL28</f>
        <v>0</v>
      </c>
      <c r="AM29" s="376"/>
      <c r="AN29" s="398">
        <f>入力シート!AN28</f>
        <v>0</v>
      </c>
      <c r="AO29" s="367"/>
      <c r="AP29" s="363">
        <f>入力シート!AP28</f>
        <v>0</v>
      </c>
      <c r="AQ29" s="364"/>
      <c r="AR29" s="363">
        <f>入力シート!AR28</f>
        <v>0</v>
      </c>
      <c r="AS29" s="376"/>
      <c r="AT29" s="398">
        <f>入力シート!AT28</f>
        <v>0</v>
      </c>
      <c r="AU29" s="367"/>
      <c r="AV29" s="363">
        <f>入力シート!AV28</f>
        <v>0</v>
      </c>
      <c r="AW29" s="364"/>
      <c r="AX29" s="363">
        <f>入力シート!AX28</f>
        <v>0</v>
      </c>
      <c r="AY29" s="400"/>
      <c r="AZ29" s="398">
        <f>入力シート!AZ28</f>
        <v>0</v>
      </c>
      <c r="BA29" s="367"/>
      <c r="BB29" s="363">
        <f>入力シート!AZ28</f>
        <v>0</v>
      </c>
      <c r="BC29" s="364"/>
      <c r="BD29" s="363">
        <f>入力シート!BB28</f>
        <v>0</v>
      </c>
      <c r="BE29" s="376"/>
      <c r="BF29" s="366">
        <f>入力シート!BF28</f>
        <v>0</v>
      </c>
      <c r="BG29" s="367"/>
      <c r="BH29" s="363">
        <f>入力シート!BD28</f>
        <v>0</v>
      </c>
      <c r="BI29" s="364"/>
      <c r="BJ29" s="363">
        <f>入力シート!BF28</f>
        <v>0</v>
      </c>
      <c r="BK29" s="365"/>
      <c r="BL29" s="31"/>
      <c r="BM29" s="31"/>
      <c r="BN29" s="4"/>
      <c r="BO29" s="4"/>
      <c r="BP29" s="204">
        <v>9</v>
      </c>
      <c r="BQ29" s="186"/>
      <c r="BR29" s="156" t="str">
        <f>IFERROR(VLOOKUP($BP29,WORK!$A$3:$D$42,2,FALSE)," ")</f>
        <v xml:space="preserve"> </v>
      </c>
      <c r="BS29" s="156"/>
      <c r="BT29" s="156"/>
      <c r="BU29" s="156"/>
      <c r="BV29" s="156"/>
      <c r="BW29" s="156"/>
      <c r="BX29" s="401"/>
      <c r="BY29" s="41" t="str">
        <f>IFERROR(VLOOKUP($BP29,WORK!$A$3:$D$42,4,FALSE)," ")</f>
        <v xml:space="preserve"> </v>
      </c>
      <c r="BZ29" s="211">
        <v>5</v>
      </c>
      <c r="CA29" s="77">
        <v>1</v>
      </c>
      <c r="CB29" s="357" t="str">
        <f>IFERROR(VLOOKUP(BZ29&amp;CA29,WORK!$H$3:$K$42,2,FALSE),"")</f>
        <v/>
      </c>
      <c r="CC29" s="358"/>
      <c r="CD29" s="358"/>
      <c r="CE29" s="358"/>
      <c r="CF29" s="358"/>
      <c r="CG29" s="358"/>
      <c r="CH29" s="359"/>
      <c r="CI29" s="79" t="str">
        <f>IFERROR(VLOOKUP(BZ29&amp;CA29,WORK!$H$3:$K$42,4,FALSE),"")</f>
        <v/>
      </c>
      <c r="CJ29" s="65" t="str">
        <f>IF(CB29="","","平均年齢")</f>
        <v/>
      </c>
      <c r="CK29" s="36">
        <v>3</v>
      </c>
      <c r="CL29" s="77">
        <v>3</v>
      </c>
      <c r="CM29" s="345" t="str">
        <f>IFERROR(VLOOKUP(CK29&amp;CL29,WORK!$O$3:$R$42,2,FALSE),"")</f>
        <v/>
      </c>
      <c r="CN29" s="345"/>
      <c r="CO29" s="345"/>
      <c r="CP29" s="345"/>
      <c r="CQ29" s="345"/>
      <c r="CR29" s="345"/>
      <c r="CS29" s="345"/>
      <c r="CT29" s="64" t="str">
        <f>IFERROR(VLOOKUP(CK29&amp;CL29,WORK!$O$3:$R$42,4,FALSE),"")</f>
        <v/>
      </c>
      <c r="CU29" s="595"/>
      <c r="CV29" s="348"/>
      <c r="CW29" s="26">
        <v>9</v>
      </c>
      <c r="CX29" s="357" t="str">
        <f>IFERROR(VLOOKUP($CV$21&amp;CW29,WORK!$V$3:$Y$42,2,FALSE),"")</f>
        <v/>
      </c>
      <c r="CY29" s="358"/>
      <c r="CZ29" s="358"/>
      <c r="DA29" s="358"/>
      <c r="DB29" s="358"/>
      <c r="DC29" s="358"/>
      <c r="DD29" s="359"/>
      <c r="DE29" s="63" t="str">
        <f>IFERROR(VLOOKUP($CV$21&amp;CW29,WORK!$V$3:$Y$42,4,FALSE),"")</f>
        <v/>
      </c>
      <c r="DF29" s="67"/>
      <c r="DG29" s="348"/>
      <c r="DH29" s="26">
        <v>9</v>
      </c>
      <c r="DI29" s="357" t="str">
        <f>IFERROR(VLOOKUP($DG$21&amp;DH29,WORK!$AC$3:$AE$42,2,FALSE),"")</f>
        <v/>
      </c>
      <c r="DJ29" s="358"/>
      <c r="DK29" s="358"/>
      <c r="DL29" s="358"/>
      <c r="DM29" s="358"/>
      <c r="DN29" s="358"/>
      <c r="DO29" s="359"/>
      <c r="DP29" s="63" t="str">
        <f>IFERROR(VLOOKUP($DG$21&amp;DH29,WORK!$AC$3:$AE$42,3,FALSE),"")</f>
        <v/>
      </c>
      <c r="DQ29" s="67"/>
      <c r="DR29" s="348"/>
      <c r="DS29" s="26">
        <v>9</v>
      </c>
      <c r="DT29" s="345" t="str">
        <f>IFERROR(VLOOKUP($DR$21&amp;DS29,WORK!$AI$3:$AK$42,2,FALSE),"")</f>
        <v/>
      </c>
      <c r="DU29" s="345"/>
      <c r="DV29" s="345"/>
      <c r="DW29" s="345"/>
      <c r="DX29" s="345"/>
      <c r="DY29" s="345"/>
      <c r="DZ29" s="345"/>
      <c r="EA29" s="63" t="str">
        <f>IFERROR(VLOOKUP($DR$21&amp;DS29,WORK!$AI$3:$AK$42,3,FALSE),"")</f>
        <v/>
      </c>
      <c r="EB29" s="67"/>
    </row>
    <row r="30" spans="1:144">
      <c r="A30" s="413">
        <v>8</v>
      </c>
      <c r="B30" s="414"/>
      <c r="C30" s="415">
        <f>入力シート!C29</f>
        <v>0</v>
      </c>
      <c r="D30" s="416"/>
      <c r="E30" s="416"/>
      <c r="F30" s="416"/>
      <c r="G30" s="416"/>
      <c r="H30" s="416"/>
      <c r="I30" s="416"/>
      <c r="J30" s="417">
        <f>入力シート!J29</f>
        <v>0</v>
      </c>
      <c r="K30" s="418"/>
      <c r="L30" s="418"/>
      <c r="M30" s="418"/>
      <c r="N30" s="418"/>
      <c r="O30" s="418"/>
      <c r="P30" s="418"/>
      <c r="Q30" s="418"/>
      <c r="R30" s="419"/>
      <c r="S30" s="406">
        <f>入力シート!S29</f>
        <v>0</v>
      </c>
      <c r="T30" s="407"/>
      <c r="U30" s="405">
        <f>入力シート!U29</f>
        <v>0</v>
      </c>
      <c r="V30" s="408"/>
      <c r="W30" s="408"/>
      <c r="X30" s="404">
        <f>入力シート!X29</f>
        <v>0</v>
      </c>
      <c r="Y30" s="405"/>
      <c r="Z30" s="409">
        <f>入力シート!Z29</f>
        <v>0</v>
      </c>
      <c r="AA30" s="407"/>
      <c r="AB30" s="410" t="str">
        <f>入力シート!AB29</f>
        <v/>
      </c>
      <c r="AC30" s="407"/>
      <c r="AD30" s="411">
        <f>入力シート!AD29</f>
        <v>0</v>
      </c>
      <c r="AE30" s="412"/>
      <c r="AF30" s="406">
        <f>入力シート!AF29</f>
        <v>0</v>
      </c>
      <c r="AG30" s="407"/>
      <c r="AH30" s="398">
        <f>入力シート!AH29</f>
        <v>0</v>
      </c>
      <c r="AI30" s="367"/>
      <c r="AJ30" s="363">
        <f>入力シート!AJ29</f>
        <v>0</v>
      </c>
      <c r="AK30" s="364"/>
      <c r="AL30" s="363">
        <f>入力シート!AL29</f>
        <v>0</v>
      </c>
      <c r="AM30" s="376"/>
      <c r="AN30" s="398">
        <f>入力シート!AN29</f>
        <v>0</v>
      </c>
      <c r="AO30" s="367"/>
      <c r="AP30" s="363">
        <f>入力シート!AP29</f>
        <v>0</v>
      </c>
      <c r="AQ30" s="364"/>
      <c r="AR30" s="363">
        <f>入力シート!AR29</f>
        <v>0</v>
      </c>
      <c r="AS30" s="376"/>
      <c r="AT30" s="398">
        <f>入力シート!AT29</f>
        <v>0</v>
      </c>
      <c r="AU30" s="367"/>
      <c r="AV30" s="363">
        <f>入力シート!AV29</f>
        <v>0</v>
      </c>
      <c r="AW30" s="364"/>
      <c r="AX30" s="363">
        <f>入力シート!AX29</f>
        <v>0</v>
      </c>
      <c r="AY30" s="400"/>
      <c r="AZ30" s="398">
        <f>入力シート!AZ29</f>
        <v>0</v>
      </c>
      <c r="BA30" s="367"/>
      <c r="BB30" s="363">
        <f>入力シート!AZ29</f>
        <v>0</v>
      </c>
      <c r="BC30" s="364"/>
      <c r="BD30" s="363">
        <f>入力シート!BB29</f>
        <v>0</v>
      </c>
      <c r="BE30" s="376"/>
      <c r="BF30" s="366">
        <f>入力シート!BF29</f>
        <v>0</v>
      </c>
      <c r="BG30" s="367"/>
      <c r="BH30" s="363">
        <f>入力シート!BD29</f>
        <v>0</v>
      </c>
      <c r="BI30" s="364"/>
      <c r="BJ30" s="363">
        <f>入力シート!BF29</f>
        <v>0</v>
      </c>
      <c r="BK30" s="365"/>
      <c r="BL30" s="31"/>
      <c r="BM30" s="31"/>
      <c r="BN30" s="4"/>
      <c r="BO30" s="4"/>
      <c r="BP30" s="204">
        <v>10</v>
      </c>
      <c r="BQ30" s="186"/>
      <c r="BR30" s="156" t="str">
        <f>IFERROR(VLOOKUP($BP30,WORK!$A$3:$D$42,2,FALSE)," ")</f>
        <v xml:space="preserve"> </v>
      </c>
      <c r="BS30" s="156"/>
      <c r="BT30" s="156"/>
      <c r="BU30" s="156"/>
      <c r="BV30" s="156"/>
      <c r="BW30" s="156"/>
      <c r="BX30" s="401"/>
      <c r="BY30" s="41" t="str">
        <f>IFERROR(VLOOKUP($BP30,WORK!$A$3:$D$42,4,FALSE)," ")</f>
        <v xml:space="preserve"> </v>
      </c>
      <c r="BZ30" s="399"/>
      <c r="CA30" s="77">
        <v>2</v>
      </c>
      <c r="CB30" s="357" t="str">
        <f>IFERROR(VLOOKUP(BZ29&amp;CA30,WORK!$H$3:$K$42,2,FALSE),"")</f>
        <v/>
      </c>
      <c r="CC30" s="358"/>
      <c r="CD30" s="358"/>
      <c r="CE30" s="358"/>
      <c r="CF30" s="358"/>
      <c r="CG30" s="358"/>
      <c r="CH30" s="359"/>
      <c r="CI30" s="79" t="str">
        <f>IFERROR(VLOOKUP(BZ29&amp;CA30,WORK!$H$3:$K$42,4,FALSE),"")</f>
        <v/>
      </c>
      <c r="CJ30" s="66" t="str">
        <f>IFERROR(ROUNDDOWN(AVERAGE(CI29,CI30),0),"")</f>
        <v/>
      </c>
      <c r="CK30" s="35">
        <v>4</v>
      </c>
      <c r="CL30" s="26">
        <v>1</v>
      </c>
      <c r="CM30" s="345" t="str">
        <f>IFERROR(VLOOKUP(CK30&amp;CL30,WORK!$O$3:$R$42,2,FALSE),"")</f>
        <v/>
      </c>
      <c r="CN30" s="345"/>
      <c r="CO30" s="345"/>
      <c r="CP30" s="345"/>
      <c r="CQ30" s="345"/>
      <c r="CR30" s="345"/>
      <c r="CS30" s="345"/>
      <c r="CT30" s="64" t="str">
        <f>IFERROR(VLOOKUP(CK30&amp;CL30,WORK!$O$3:$R$42,4,FALSE),"")</f>
        <v/>
      </c>
      <c r="CU30" s="96" t="str">
        <f>IF(CM30="","","平均年齢")</f>
        <v/>
      </c>
      <c r="CV30" s="348"/>
      <c r="CW30" s="26">
        <v>10</v>
      </c>
      <c r="CX30" s="357" t="str">
        <f>IFERROR(VLOOKUP($CV$21&amp;CW30,WORK!$V$3:$Y$42,2,FALSE),"")</f>
        <v/>
      </c>
      <c r="CY30" s="358"/>
      <c r="CZ30" s="358"/>
      <c r="DA30" s="358"/>
      <c r="DB30" s="358"/>
      <c r="DC30" s="358"/>
      <c r="DD30" s="359"/>
      <c r="DE30" s="63" t="str">
        <f>IFERROR(VLOOKUP($CV$21&amp;CW30,WORK!$V$3:$Y$42,4,FALSE),"")</f>
        <v/>
      </c>
      <c r="DF30" s="67"/>
      <c r="DG30" s="348"/>
      <c r="DH30" s="26">
        <v>10</v>
      </c>
      <c r="DI30" s="357" t="str">
        <f>IFERROR(VLOOKUP($DG$21&amp;DH30,WORK!$AC$3:$AE$42,2,FALSE),"")</f>
        <v/>
      </c>
      <c r="DJ30" s="358"/>
      <c r="DK30" s="358"/>
      <c r="DL30" s="358"/>
      <c r="DM30" s="358"/>
      <c r="DN30" s="358"/>
      <c r="DO30" s="359"/>
      <c r="DP30" s="63" t="str">
        <f>IFERROR(VLOOKUP($DG$21&amp;DH30,WORK!$AC$3:$AE$42,3,FALSE),"")</f>
        <v/>
      </c>
      <c r="DQ30" s="67"/>
      <c r="DR30" s="348"/>
      <c r="DS30" s="26">
        <v>10</v>
      </c>
      <c r="DT30" s="345" t="str">
        <f>IFERROR(VLOOKUP($DR$21&amp;DS30,WORK!$AI$3:$AK$42,2,FALSE),"")</f>
        <v/>
      </c>
      <c r="DU30" s="345"/>
      <c r="DV30" s="345"/>
      <c r="DW30" s="345"/>
      <c r="DX30" s="345"/>
      <c r="DY30" s="345"/>
      <c r="DZ30" s="345"/>
      <c r="EA30" s="63" t="str">
        <f>IFERROR(VLOOKUP($DR$21&amp;DS30,WORK!$AI$3:$AK$42,3,FALSE),"")</f>
        <v/>
      </c>
      <c r="EB30" s="67"/>
    </row>
    <row r="31" spans="1:144">
      <c r="A31" s="413">
        <v>9</v>
      </c>
      <c r="B31" s="414"/>
      <c r="C31" s="415">
        <f>入力シート!C30</f>
        <v>0</v>
      </c>
      <c r="D31" s="416"/>
      <c r="E31" s="416"/>
      <c r="F31" s="416"/>
      <c r="G31" s="416"/>
      <c r="H31" s="416"/>
      <c r="I31" s="416"/>
      <c r="J31" s="417">
        <f>入力シート!J30</f>
        <v>0</v>
      </c>
      <c r="K31" s="418"/>
      <c r="L31" s="418"/>
      <c r="M31" s="418"/>
      <c r="N31" s="418"/>
      <c r="O31" s="418"/>
      <c r="P31" s="418"/>
      <c r="Q31" s="418"/>
      <c r="R31" s="419"/>
      <c r="S31" s="406">
        <f>入力シート!S30</f>
        <v>0</v>
      </c>
      <c r="T31" s="407"/>
      <c r="U31" s="405">
        <f>入力シート!U30</f>
        <v>0</v>
      </c>
      <c r="V31" s="408"/>
      <c r="W31" s="408"/>
      <c r="X31" s="404">
        <f>入力シート!X30</f>
        <v>0</v>
      </c>
      <c r="Y31" s="405"/>
      <c r="Z31" s="409">
        <f>入力シート!Z30</f>
        <v>0</v>
      </c>
      <c r="AA31" s="407"/>
      <c r="AB31" s="410" t="str">
        <f>入力シート!AB30</f>
        <v/>
      </c>
      <c r="AC31" s="407"/>
      <c r="AD31" s="411">
        <f>入力シート!AD30</f>
        <v>0</v>
      </c>
      <c r="AE31" s="412"/>
      <c r="AF31" s="406">
        <f>入力シート!AF30</f>
        <v>0</v>
      </c>
      <c r="AG31" s="407"/>
      <c r="AH31" s="398">
        <f>入力シート!AH30</f>
        <v>0</v>
      </c>
      <c r="AI31" s="367"/>
      <c r="AJ31" s="363">
        <f>入力シート!AJ30</f>
        <v>0</v>
      </c>
      <c r="AK31" s="364"/>
      <c r="AL31" s="363">
        <f>入力シート!AL30</f>
        <v>0</v>
      </c>
      <c r="AM31" s="376"/>
      <c r="AN31" s="398">
        <f>入力シート!AN30</f>
        <v>0</v>
      </c>
      <c r="AO31" s="367"/>
      <c r="AP31" s="363">
        <f>入力シート!AP30</f>
        <v>0</v>
      </c>
      <c r="AQ31" s="364"/>
      <c r="AR31" s="363">
        <f>入力シート!AR30</f>
        <v>0</v>
      </c>
      <c r="AS31" s="376"/>
      <c r="AT31" s="398">
        <f>入力シート!AT30</f>
        <v>0</v>
      </c>
      <c r="AU31" s="367"/>
      <c r="AV31" s="363">
        <f>入力シート!AV30</f>
        <v>0</v>
      </c>
      <c r="AW31" s="364"/>
      <c r="AX31" s="363">
        <f>入力シート!AX30</f>
        <v>0</v>
      </c>
      <c r="AY31" s="400"/>
      <c r="AZ31" s="398">
        <f>入力シート!AZ30</f>
        <v>0</v>
      </c>
      <c r="BA31" s="367"/>
      <c r="BB31" s="363">
        <f>入力シート!AZ30</f>
        <v>0</v>
      </c>
      <c r="BC31" s="364"/>
      <c r="BD31" s="363">
        <f>入力シート!BB30</f>
        <v>0</v>
      </c>
      <c r="BE31" s="376"/>
      <c r="BF31" s="366">
        <f>入力シート!BF30</f>
        <v>0</v>
      </c>
      <c r="BG31" s="367"/>
      <c r="BH31" s="363">
        <f>入力シート!BD30</f>
        <v>0</v>
      </c>
      <c r="BI31" s="364"/>
      <c r="BJ31" s="363">
        <f>入力シート!BF30</f>
        <v>0</v>
      </c>
      <c r="BK31" s="365"/>
      <c r="BL31" s="31"/>
      <c r="BM31" s="31"/>
      <c r="BN31" s="4"/>
      <c r="BO31" s="4"/>
      <c r="BP31" s="204">
        <v>11</v>
      </c>
      <c r="BQ31" s="186"/>
      <c r="BR31" s="156" t="str">
        <f>IFERROR(VLOOKUP($BP31,WORK!$A$3:$D$42,2,FALSE)," ")</f>
        <v xml:space="preserve"> </v>
      </c>
      <c r="BS31" s="156"/>
      <c r="BT31" s="156"/>
      <c r="BU31" s="156"/>
      <c r="BV31" s="156"/>
      <c r="BW31" s="156"/>
      <c r="BX31" s="401"/>
      <c r="BY31" s="41" t="str">
        <f>IFERROR(VLOOKUP($BP31,WORK!$A$3:$D$42,4,FALSE)," ")</f>
        <v xml:space="preserve"> </v>
      </c>
      <c r="BZ31" s="211">
        <v>6</v>
      </c>
      <c r="CA31" s="77">
        <v>1</v>
      </c>
      <c r="CB31" s="357" t="str">
        <f>IFERROR(VLOOKUP(BZ31&amp;CA31,WORK!$H$3:$K$42,2,FALSE),"")</f>
        <v/>
      </c>
      <c r="CC31" s="358"/>
      <c r="CD31" s="358"/>
      <c r="CE31" s="358"/>
      <c r="CF31" s="358"/>
      <c r="CG31" s="358"/>
      <c r="CH31" s="359"/>
      <c r="CI31" s="79" t="str">
        <f>IFERROR(VLOOKUP(BZ31&amp;CA31,WORK!$H$3:$K$42,4,FALSE),"")</f>
        <v/>
      </c>
      <c r="CJ31" s="65" t="str">
        <f>IF(CB31="","","平均年齢")</f>
        <v/>
      </c>
      <c r="CK31" s="78">
        <v>4</v>
      </c>
      <c r="CL31" s="26">
        <v>2</v>
      </c>
      <c r="CM31" s="345" t="str">
        <f>IFERROR(VLOOKUP(CK31&amp;CL31,WORK!$O$3:$R$42,2,FALSE),"")</f>
        <v/>
      </c>
      <c r="CN31" s="345"/>
      <c r="CO31" s="345"/>
      <c r="CP31" s="345"/>
      <c r="CQ31" s="345"/>
      <c r="CR31" s="345"/>
      <c r="CS31" s="345"/>
      <c r="CT31" s="69" t="str">
        <f>IFERROR(VLOOKUP(CK31&amp;CL31,WORK!$O$3:$R$42,4,FALSE),"")</f>
        <v/>
      </c>
      <c r="CU31" s="549" t="str">
        <f>IFERROR(ROUNDDOWN(AVERAGE(CT30,CT31,CT32),0),"")</f>
        <v/>
      </c>
      <c r="CV31" s="348"/>
      <c r="CW31" s="26">
        <v>11</v>
      </c>
      <c r="CX31" s="357" t="str">
        <f>IFERROR(VLOOKUP($CV$21&amp;CW31,WORK!$V$3:$Y$42,2,FALSE),"")</f>
        <v/>
      </c>
      <c r="CY31" s="358"/>
      <c r="CZ31" s="358"/>
      <c r="DA31" s="358"/>
      <c r="DB31" s="358"/>
      <c r="DC31" s="358"/>
      <c r="DD31" s="359"/>
      <c r="DE31" s="63" t="str">
        <f>IFERROR(VLOOKUP($CV$21&amp;CW31,WORK!$V$3:$Y$42,4,FALSE),"")</f>
        <v/>
      </c>
      <c r="DF31" s="102"/>
      <c r="DG31" s="348"/>
      <c r="DH31" s="26">
        <v>11</v>
      </c>
      <c r="DI31" s="357" t="str">
        <f>IFERROR(VLOOKUP($DG$21&amp;DH31,WORK!$AC$3:$AE$42,2,FALSE),"")</f>
        <v/>
      </c>
      <c r="DJ31" s="358"/>
      <c r="DK31" s="358"/>
      <c r="DL31" s="358"/>
      <c r="DM31" s="358"/>
      <c r="DN31" s="358"/>
      <c r="DO31" s="359"/>
      <c r="DP31" s="63" t="str">
        <f>IFERROR(VLOOKUP($DG$21&amp;DH31,WORK!$AC$3:$AE$42,3,FALSE),"")</f>
        <v/>
      </c>
      <c r="DQ31" s="102"/>
      <c r="DR31" s="348"/>
      <c r="DS31" s="26">
        <v>11</v>
      </c>
      <c r="DT31" s="345" t="str">
        <f>IFERROR(VLOOKUP($DR$21&amp;DS31,WORK!$AI$3:$AK$42,2,FALSE),"")</f>
        <v/>
      </c>
      <c r="DU31" s="345"/>
      <c r="DV31" s="345"/>
      <c r="DW31" s="345"/>
      <c r="DX31" s="345"/>
      <c r="DY31" s="345"/>
      <c r="DZ31" s="345"/>
      <c r="EA31" s="63" t="str">
        <f>IFERROR(VLOOKUP($DR$21&amp;DS31,WORK!$AI$3:$AK$42,3,FALSE),"")</f>
        <v/>
      </c>
      <c r="EB31" s="102"/>
    </row>
    <row r="32" spans="1:144">
      <c r="A32" s="413">
        <v>10</v>
      </c>
      <c r="B32" s="414"/>
      <c r="C32" s="415">
        <f>入力シート!C31</f>
        <v>0</v>
      </c>
      <c r="D32" s="416"/>
      <c r="E32" s="416"/>
      <c r="F32" s="416"/>
      <c r="G32" s="416"/>
      <c r="H32" s="416"/>
      <c r="I32" s="416"/>
      <c r="J32" s="417">
        <f>入力シート!J31</f>
        <v>0</v>
      </c>
      <c r="K32" s="418"/>
      <c r="L32" s="418"/>
      <c r="M32" s="418"/>
      <c r="N32" s="418"/>
      <c r="O32" s="418"/>
      <c r="P32" s="418"/>
      <c r="Q32" s="418"/>
      <c r="R32" s="419"/>
      <c r="S32" s="406">
        <f>入力シート!S31</f>
        <v>0</v>
      </c>
      <c r="T32" s="407"/>
      <c r="U32" s="405">
        <f>入力シート!U31</f>
        <v>0</v>
      </c>
      <c r="V32" s="408"/>
      <c r="W32" s="408"/>
      <c r="X32" s="404">
        <f>入力シート!X31</f>
        <v>0</v>
      </c>
      <c r="Y32" s="405"/>
      <c r="Z32" s="409">
        <f>入力シート!Z31</f>
        <v>0</v>
      </c>
      <c r="AA32" s="407"/>
      <c r="AB32" s="410" t="str">
        <f>入力シート!AB31</f>
        <v/>
      </c>
      <c r="AC32" s="407"/>
      <c r="AD32" s="411">
        <f>入力シート!AD31</f>
        <v>0</v>
      </c>
      <c r="AE32" s="412"/>
      <c r="AF32" s="406">
        <f>入力シート!AF31</f>
        <v>0</v>
      </c>
      <c r="AG32" s="407"/>
      <c r="AH32" s="398">
        <f>入力シート!AH31</f>
        <v>0</v>
      </c>
      <c r="AI32" s="367"/>
      <c r="AJ32" s="363">
        <f>入力シート!AJ31</f>
        <v>0</v>
      </c>
      <c r="AK32" s="364"/>
      <c r="AL32" s="363">
        <f>入力シート!AL31</f>
        <v>0</v>
      </c>
      <c r="AM32" s="376"/>
      <c r="AN32" s="398">
        <f>入力シート!AN31</f>
        <v>0</v>
      </c>
      <c r="AO32" s="367"/>
      <c r="AP32" s="363">
        <f>入力シート!AP31</f>
        <v>0</v>
      </c>
      <c r="AQ32" s="364"/>
      <c r="AR32" s="363">
        <f>入力シート!AR31</f>
        <v>0</v>
      </c>
      <c r="AS32" s="376"/>
      <c r="AT32" s="398">
        <f>入力シート!AT31</f>
        <v>0</v>
      </c>
      <c r="AU32" s="367"/>
      <c r="AV32" s="363">
        <f>入力シート!AV31</f>
        <v>0</v>
      </c>
      <c r="AW32" s="364"/>
      <c r="AX32" s="363">
        <f>入力シート!AX31</f>
        <v>0</v>
      </c>
      <c r="AY32" s="400"/>
      <c r="AZ32" s="398">
        <f>入力シート!AZ31</f>
        <v>0</v>
      </c>
      <c r="BA32" s="367"/>
      <c r="BB32" s="363">
        <f>入力シート!AZ31</f>
        <v>0</v>
      </c>
      <c r="BC32" s="364"/>
      <c r="BD32" s="363">
        <f>入力シート!BB31</f>
        <v>0</v>
      </c>
      <c r="BE32" s="376"/>
      <c r="BF32" s="366">
        <f>入力シート!BF31</f>
        <v>0</v>
      </c>
      <c r="BG32" s="367"/>
      <c r="BH32" s="363">
        <f>入力シート!BD31</f>
        <v>0</v>
      </c>
      <c r="BI32" s="364"/>
      <c r="BJ32" s="363">
        <f>入力シート!BF31</f>
        <v>0</v>
      </c>
      <c r="BK32" s="365"/>
      <c r="BL32" s="31"/>
      <c r="BM32" s="31"/>
      <c r="BN32" s="4"/>
      <c r="BO32" s="4"/>
      <c r="BP32" s="204">
        <v>12</v>
      </c>
      <c r="BQ32" s="186"/>
      <c r="BR32" s="156" t="str">
        <f>IFERROR(VLOOKUP($BP32,WORK!$A$3:$D$42,2,FALSE)," ")</f>
        <v xml:space="preserve"> </v>
      </c>
      <c r="BS32" s="156"/>
      <c r="BT32" s="156"/>
      <c r="BU32" s="156"/>
      <c r="BV32" s="156"/>
      <c r="BW32" s="156"/>
      <c r="BX32" s="401"/>
      <c r="BY32" s="41" t="str">
        <f>IFERROR(VLOOKUP($BP32,WORK!$A$3:$D$42,4,FALSE)," ")</f>
        <v xml:space="preserve"> </v>
      </c>
      <c r="BZ32" s="399"/>
      <c r="CA32" s="77">
        <v>2</v>
      </c>
      <c r="CB32" s="357" t="str">
        <f>IFERROR(VLOOKUP(BZ31&amp;CA32,WORK!$H$3:$K$42,2,FALSE),"")</f>
        <v/>
      </c>
      <c r="CC32" s="358"/>
      <c r="CD32" s="358"/>
      <c r="CE32" s="358"/>
      <c r="CF32" s="358"/>
      <c r="CG32" s="358"/>
      <c r="CH32" s="359"/>
      <c r="CI32" s="79" t="str">
        <f>IFERROR(VLOOKUP(BZ31&amp;CA32,WORK!$H$3:$K$42,4,FALSE),"")</f>
        <v/>
      </c>
      <c r="CJ32" s="66" t="str">
        <f>IFERROR(ROUNDDOWN(AVERAGE(CI31,CI32),0),"")</f>
        <v/>
      </c>
      <c r="CK32" s="37">
        <v>4</v>
      </c>
      <c r="CL32" s="85">
        <v>3</v>
      </c>
      <c r="CM32" s="441" t="str">
        <f>IFERROR(VLOOKUP(CK32&amp;CL32,WORK!$O$3:$R$42,2,FALSE),"")</f>
        <v/>
      </c>
      <c r="CN32" s="441"/>
      <c r="CO32" s="441"/>
      <c r="CP32" s="441"/>
      <c r="CQ32" s="441"/>
      <c r="CR32" s="441"/>
      <c r="CS32" s="441"/>
      <c r="CT32" s="64" t="str">
        <f>IFERROR(VLOOKUP(CK32&amp;CL32,WORK!$O$3:$R$42,4,FALSE),"")</f>
        <v/>
      </c>
      <c r="CU32" s="549"/>
      <c r="CV32" s="348"/>
      <c r="CW32" s="26">
        <v>12</v>
      </c>
      <c r="CX32" s="357" t="str">
        <f>IFERROR(VLOOKUP($CV$21&amp;CW32,WORK!$V$3:$Y$42,2,FALSE),"")</f>
        <v/>
      </c>
      <c r="CY32" s="358"/>
      <c r="CZ32" s="358"/>
      <c r="DA32" s="358"/>
      <c r="DB32" s="358"/>
      <c r="DC32" s="358"/>
      <c r="DD32" s="359"/>
      <c r="DE32" s="63" t="str">
        <f>IFERROR(VLOOKUP($CV$21&amp;CW32,WORK!$V$3:$Y$42,4,FALSE),"")</f>
        <v/>
      </c>
      <c r="DF32" s="97"/>
      <c r="DG32" s="348"/>
      <c r="DH32" s="26">
        <v>12</v>
      </c>
      <c r="DI32" s="357" t="str">
        <f>IFERROR(VLOOKUP($DG$21&amp;DH32,WORK!$AC$3:$AE$42,2,FALSE),"")</f>
        <v/>
      </c>
      <c r="DJ32" s="358"/>
      <c r="DK32" s="358"/>
      <c r="DL32" s="358"/>
      <c r="DM32" s="358"/>
      <c r="DN32" s="358"/>
      <c r="DO32" s="359"/>
      <c r="DP32" s="63" t="str">
        <f>IFERROR(VLOOKUP($DG$21&amp;DH32,WORK!$AC$3:$AE$42,3,FALSE),"")</f>
        <v/>
      </c>
      <c r="DQ32" s="97"/>
      <c r="DR32" s="348"/>
      <c r="DS32" s="26">
        <v>12</v>
      </c>
      <c r="DT32" s="345" t="str">
        <f>IFERROR(VLOOKUP($DR$21&amp;DS32,WORK!$AI$3:$AK$42,2,FALSE),"")</f>
        <v/>
      </c>
      <c r="DU32" s="345"/>
      <c r="DV32" s="345"/>
      <c r="DW32" s="345"/>
      <c r="DX32" s="345"/>
      <c r="DY32" s="345"/>
      <c r="DZ32" s="345"/>
      <c r="EA32" s="63" t="str">
        <f>IFERROR(VLOOKUP($DR$21&amp;DS32,WORK!$AI$3:$AK$42,3,FALSE),"")</f>
        <v/>
      </c>
      <c r="EB32" s="97"/>
    </row>
    <row r="33" spans="1:132">
      <c r="A33" s="413">
        <v>11</v>
      </c>
      <c r="B33" s="414"/>
      <c r="C33" s="415">
        <f>入力シート!C32</f>
        <v>0</v>
      </c>
      <c r="D33" s="416"/>
      <c r="E33" s="416"/>
      <c r="F33" s="416"/>
      <c r="G33" s="416"/>
      <c r="H33" s="416"/>
      <c r="I33" s="416"/>
      <c r="J33" s="417">
        <f>入力シート!J32</f>
        <v>0</v>
      </c>
      <c r="K33" s="418"/>
      <c r="L33" s="418"/>
      <c r="M33" s="418"/>
      <c r="N33" s="418"/>
      <c r="O33" s="418"/>
      <c r="P33" s="418"/>
      <c r="Q33" s="418"/>
      <c r="R33" s="419"/>
      <c r="S33" s="406">
        <f>入力シート!S32</f>
        <v>0</v>
      </c>
      <c r="T33" s="407"/>
      <c r="U33" s="405">
        <f>入力シート!U32</f>
        <v>0</v>
      </c>
      <c r="V33" s="408"/>
      <c r="W33" s="408"/>
      <c r="X33" s="404">
        <f>入力シート!X32</f>
        <v>0</v>
      </c>
      <c r="Y33" s="405"/>
      <c r="Z33" s="409">
        <f>入力シート!Z32</f>
        <v>0</v>
      </c>
      <c r="AA33" s="407"/>
      <c r="AB33" s="410" t="str">
        <f>入力シート!AB32</f>
        <v/>
      </c>
      <c r="AC33" s="407"/>
      <c r="AD33" s="411">
        <f>入力シート!AD32</f>
        <v>0</v>
      </c>
      <c r="AE33" s="412"/>
      <c r="AF33" s="406">
        <f>入力シート!AF32</f>
        <v>0</v>
      </c>
      <c r="AG33" s="407"/>
      <c r="AH33" s="398">
        <f>入力シート!AH32</f>
        <v>0</v>
      </c>
      <c r="AI33" s="367"/>
      <c r="AJ33" s="363">
        <f>入力シート!AJ32</f>
        <v>0</v>
      </c>
      <c r="AK33" s="364"/>
      <c r="AL33" s="363">
        <f>入力シート!AL32</f>
        <v>0</v>
      </c>
      <c r="AM33" s="376"/>
      <c r="AN33" s="398">
        <f>入力シート!AN32</f>
        <v>0</v>
      </c>
      <c r="AO33" s="367"/>
      <c r="AP33" s="363">
        <f>入力シート!AP32</f>
        <v>0</v>
      </c>
      <c r="AQ33" s="364"/>
      <c r="AR33" s="363">
        <f>入力シート!AR32</f>
        <v>0</v>
      </c>
      <c r="AS33" s="376"/>
      <c r="AT33" s="398">
        <f>入力シート!AT32</f>
        <v>0</v>
      </c>
      <c r="AU33" s="367"/>
      <c r="AV33" s="363">
        <f>入力シート!AV32</f>
        <v>0</v>
      </c>
      <c r="AW33" s="364"/>
      <c r="AX33" s="363">
        <f>入力シート!AX32</f>
        <v>0</v>
      </c>
      <c r="AY33" s="400"/>
      <c r="AZ33" s="398">
        <f>入力シート!AZ32</f>
        <v>0</v>
      </c>
      <c r="BA33" s="367"/>
      <c r="BB33" s="363">
        <f>入力シート!AZ32</f>
        <v>0</v>
      </c>
      <c r="BC33" s="364"/>
      <c r="BD33" s="363">
        <f>入力シート!BB32</f>
        <v>0</v>
      </c>
      <c r="BE33" s="376"/>
      <c r="BF33" s="366">
        <f>入力シート!BF32</f>
        <v>0</v>
      </c>
      <c r="BG33" s="367"/>
      <c r="BH33" s="363">
        <f>入力シート!BD32</f>
        <v>0</v>
      </c>
      <c r="BI33" s="364"/>
      <c r="BJ33" s="363">
        <f>入力シート!BF32</f>
        <v>0</v>
      </c>
      <c r="BK33" s="365"/>
      <c r="BL33" s="31"/>
      <c r="BM33" s="31"/>
      <c r="BN33" s="4"/>
      <c r="BO33" s="4"/>
      <c r="BP33" s="204">
        <v>13</v>
      </c>
      <c r="BQ33" s="186"/>
      <c r="BR33" s="156" t="str">
        <f>IFERROR(VLOOKUP($BP33,WORK!$A$3:$D$42,2,FALSE)," ")</f>
        <v xml:space="preserve"> </v>
      </c>
      <c r="BS33" s="156"/>
      <c r="BT33" s="156"/>
      <c r="BU33" s="156"/>
      <c r="BV33" s="156"/>
      <c r="BW33" s="156"/>
      <c r="BX33" s="401"/>
      <c r="BY33" s="41" t="str">
        <f>IFERROR(VLOOKUP($BP33,WORK!$A$3:$D$42,4,FALSE)," ")</f>
        <v xml:space="preserve"> </v>
      </c>
      <c r="BZ33" s="211">
        <v>7</v>
      </c>
      <c r="CA33" s="77">
        <v>1</v>
      </c>
      <c r="CB33" s="357" t="str">
        <f>IFERROR(VLOOKUP(BZ33&amp;CA33,WORK!$H$3:$K$42,2,FALSE),"")</f>
        <v/>
      </c>
      <c r="CC33" s="358"/>
      <c r="CD33" s="358"/>
      <c r="CE33" s="358"/>
      <c r="CF33" s="358"/>
      <c r="CG33" s="358"/>
      <c r="CH33" s="359"/>
      <c r="CI33" s="79" t="str">
        <f>IFERROR(VLOOKUP(BZ33&amp;CA33,WORK!$H$3:$K$42,4,FALSE),"")</f>
        <v/>
      </c>
      <c r="CJ33" s="65" t="str">
        <f>IF(CB33="","","平均年齢")</f>
        <v/>
      </c>
      <c r="CK33" s="35">
        <v>5</v>
      </c>
      <c r="CL33" s="26">
        <v>1</v>
      </c>
      <c r="CM33" s="345" t="str">
        <f>IFERROR(VLOOKUP(CK33&amp;CL33,WORK!$O$3:$R$42,2,FALSE),"")</f>
        <v/>
      </c>
      <c r="CN33" s="345"/>
      <c r="CO33" s="345"/>
      <c r="CP33" s="345"/>
      <c r="CQ33" s="345"/>
      <c r="CR33" s="345"/>
      <c r="CS33" s="345"/>
      <c r="CT33" s="64" t="str">
        <f>IFERROR(VLOOKUP(CK33&amp;CL33,WORK!$O$3:$R$42,4,FALSE),"")</f>
        <v/>
      </c>
      <c r="CU33" s="65" t="str">
        <f>IF(CM33="","","平均年齢")</f>
        <v/>
      </c>
      <c r="CV33" s="348"/>
      <c r="CW33" s="26">
        <v>13</v>
      </c>
      <c r="CX33" s="357" t="str">
        <f>IFERROR(VLOOKUP($CV$21&amp;CW33,WORK!$V$3:$Y$42,2,FALSE),"")</f>
        <v/>
      </c>
      <c r="CY33" s="358"/>
      <c r="CZ33" s="358"/>
      <c r="DA33" s="358"/>
      <c r="DB33" s="358"/>
      <c r="DC33" s="358"/>
      <c r="DD33" s="359"/>
      <c r="DE33" s="63" t="str">
        <f>IFERROR(VLOOKUP($CV$21&amp;CW33,WORK!$V$3:$Y$42,4,FALSE),"")</f>
        <v/>
      </c>
      <c r="DF33" s="67"/>
      <c r="DG33" s="348"/>
      <c r="DH33" s="26">
        <v>13</v>
      </c>
      <c r="DI33" s="357" t="str">
        <f>IFERROR(VLOOKUP($DG$21&amp;DH33,WORK!$AC$3:$AE$42,2,FALSE),"")</f>
        <v/>
      </c>
      <c r="DJ33" s="358"/>
      <c r="DK33" s="358"/>
      <c r="DL33" s="358"/>
      <c r="DM33" s="358"/>
      <c r="DN33" s="358"/>
      <c r="DO33" s="359"/>
      <c r="DP33" s="63" t="str">
        <f>IFERROR(VLOOKUP($DG$21&amp;DH33,WORK!$AC$3:$AE$42,3,FALSE),"")</f>
        <v/>
      </c>
      <c r="DQ33" s="67"/>
      <c r="DR33" s="348"/>
      <c r="DS33" s="26">
        <v>13</v>
      </c>
      <c r="DT33" s="345" t="str">
        <f>IFERROR(VLOOKUP($DR$21&amp;DS33,WORK!$AI$3:$AK$42,2,FALSE),"")</f>
        <v/>
      </c>
      <c r="DU33" s="345"/>
      <c r="DV33" s="345"/>
      <c r="DW33" s="345"/>
      <c r="DX33" s="345"/>
      <c r="DY33" s="345"/>
      <c r="DZ33" s="345"/>
      <c r="EA33" s="63" t="str">
        <f>IFERROR(VLOOKUP($DR$21&amp;DS33,WORK!$AI$3:$AK$42,3,FALSE),"")</f>
        <v/>
      </c>
      <c r="EB33" s="67"/>
    </row>
    <row r="34" spans="1:132">
      <c r="A34" s="413">
        <v>12</v>
      </c>
      <c r="B34" s="414"/>
      <c r="C34" s="415">
        <f>入力シート!C33</f>
        <v>0</v>
      </c>
      <c r="D34" s="416"/>
      <c r="E34" s="416"/>
      <c r="F34" s="416"/>
      <c r="G34" s="416"/>
      <c r="H34" s="416"/>
      <c r="I34" s="416"/>
      <c r="J34" s="417">
        <f>入力シート!J33</f>
        <v>0</v>
      </c>
      <c r="K34" s="418"/>
      <c r="L34" s="418"/>
      <c r="M34" s="418"/>
      <c r="N34" s="418"/>
      <c r="O34" s="418"/>
      <c r="P34" s="418"/>
      <c r="Q34" s="418"/>
      <c r="R34" s="419"/>
      <c r="S34" s="406">
        <f>入力シート!S33</f>
        <v>0</v>
      </c>
      <c r="T34" s="407"/>
      <c r="U34" s="405">
        <f>入力シート!U33</f>
        <v>0</v>
      </c>
      <c r="V34" s="408"/>
      <c r="W34" s="408"/>
      <c r="X34" s="404">
        <f>入力シート!X33</f>
        <v>0</v>
      </c>
      <c r="Y34" s="405"/>
      <c r="Z34" s="409">
        <f>入力シート!Z33</f>
        <v>0</v>
      </c>
      <c r="AA34" s="407"/>
      <c r="AB34" s="410" t="str">
        <f>入力シート!AB33</f>
        <v/>
      </c>
      <c r="AC34" s="407"/>
      <c r="AD34" s="411">
        <f>入力シート!AD33</f>
        <v>0</v>
      </c>
      <c r="AE34" s="412"/>
      <c r="AF34" s="406">
        <f>入力シート!AF33</f>
        <v>0</v>
      </c>
      <c r="AG34" s="407"/>
      <c r="AH34" s="398">
        <f>入力シート!AH33</f>
        <v>0</v>
      </c>
      <c r="AI34" s="367"/>
      <c r="AJ34" s="363">
        <f>入力シート!AJ33</f>
        <v>0</v>
      </c>
      <c r="AK34" s="364"/>
      <c r="AL34" s="363">
        <f>入力シート!AL33</f>
        <v>0</v>
      </c>
      <c r="AM34" s="376"/>
      <c r="AN34" s="398">
        <f>入力シート!AN33</f>
        <v>0</v>
      </c>
      <c r="AO34" s="367"/>
      <c r="AP34" s="363">
        <f>入力シート!AP33</f>
        <v>0</v>
      </c>
      <c r="AQ34" s="364"/>
      <c r="AR34" s="363">
        <f>入力シート!AR33</f>
        <v>0</v>
      </c>
      <c r="AS34" s="376"/>
      <c r="AT34" s="398">
        <f>入力シート!AT33</f>
        <v>0</v>
      </c>
      <c r="AU34" s="367"/>
      <c r="AV34" s="363">
        <f>入力シート!AV33</f>
        <v>0</v>
      </c>
      <c r="AW34" s="364"/>
      <c r="AX34" s="363">
        <f>入力シート!AX33</f>
        <v>0</v>
      </c>
      <c r="AY34" s="400"/>
      <c r="AZ34" s="398">
        <f>入力シート!AZ33</f>
        <v>0</v>
      </c>
      <c r="BA34" s="367"/>
      <c r="BB34" s="363">
        <f>入力シート!AZ33</f>
        <v>0</v>
      </c>
      <c r="BC34" s="364"/>
      <c r="BD34" s="363">
        <f>入力シート!BB33</f>
        <v>0</v>
      </c>
      <c r="BE34" s="376"/>
      <c r="BF34" s="366">
        <f>入力シート!BF33</f>
        <v>0</v>
      </c>
      <c r="BG34" s="367"/>
      <c r="BH34" s="363">
        <f>入力シート!BD33</f>
        <v>0</v>
      </c>
      <c r="BI34" s="364"/>
      <c r="BJ34" s="363">
        <f>入力シート!BF33</f>
        <v>0</v>
      </c>
      <c r="BK34" s="365"/>
      <c r="BL34" s="31"/>
      <c r="BM34" s="31"/>
      <c r="BN34" s="4"/>
      <c r="BO34" s="4"/>
      <c r="BP34" s="204">
        <v>14</v>
      </c>
      <c r="BQ34" s="186"/>
      <c r="BR34" s="156" t="str">
        <f>IFERROR(VLOOKUP($BP34,WORK!$A$3:$D$42,2,FALSE)," ")</f>
        <v xml:space="preserve"> </v>
      </c>
      <c r="BS34" s="156"/>
      <c r="BT34" s="156"/>
      <c r="BU34" s="156"/>
      <c r="BV34" s="156"/>
      <c r="BW34" s="156"/>
      <c r="BX34" s="401"/>
      <c r="BY34" s="41" t="str">
        <f>IFERROR(VLOOKUP($BP34,WORK!$A$3:$D$42,4,FALSE)," ")</f>
        <v xml:space="preserve"> </v>
      </c>
      <c r="BZ34" s="399"/>
      <c r="CA34" s="77">
        <v>2</v>
      </c>
      <c r="CB34" s="357" t="str">
        <f>IFERROR(VLOOKUP(BZ33&amp;CA34,WORK!$H$3:$K$42,2,FALSE),"")</f>
        <v/>
      </c>
      <c r="CC34" s="358"/>
      <c r="CD34" s="358"/>
      <c r="CE34" s="358"/>
      <c r="CF34" s="358"/>
      <c r="CG34" s="358"/>
      <c r="CH34" s="359"/>
      <c r="CI34" s="79" t="str">
        <f>IFERROR(VLOOKUP(BZ33&amp;CA34,WORK!$H$3:$K$42,4,FALSE),"")</f>
        <v/>
      </c>
      <c r="CJ34" s="66" t="str">
        <f>IFERROR(ROUNDDOWN(AVERAGE(CI33,CI34),0),"")</f>
        <v/>
      </c>
      <c r="CK34" s="78">
        <v>5</v>
      </c>
      <c r="CL34" s="26">
        <v>2</v>
      </c>
      <c r="CM34" s="345" t="str">
        <f>IFERROR(VLOOKUP(CK34&amp;CL34,WORK!$O$3:$R$42,2,FALSE),"")</f>
        <v/>
      </c>
      <c r="CN34" s="345"/>
      <c r="CO34" s="345"/>
      <c r="CP34" s="345"/>
      <c r="CQ34" s="345"/>
      <c r="CR34" s="345"/>
      <c r="CS34" s="345"/>
      <c r="CT34" s="69" t="str">
        <f>IFERROR(VLOOKUP(CK34&amp;CL34,WORK!$O$3:$R$42,4,FALSE),"")</f>
        <v/>
      </c>
      <c r="CU34" s="549" t="str">
        <f>IFERROR(ROUNDDOWN(AVERAGE(CT33,CT34,CT35),0),"")</f>
        <v/>
      </c>
      <c r="CV34" s="348"/>
      <c r="CW34" s="26">
        <v>14</v>
      </c>
      <c r="CX34" s="357" t="str">
        <f>IFERROR(VLOOKUP($CV$21&amp;CW34,WORK!$V$3:$Y$42,2,FALSE),"")</f>
        <v/>
      </c>
      <c r="CY34" s="358"/>
      <c r="CZ34" s="358"/>
      <c r="DA34" s="358"/>
      <c r="DB34" s="358"/>
      <c r="DC34" s="358"/>
      <c r="DD34" s="359"/>
      <c r="DE34" s="63" t="str">
        <f>IFERROR(VLOOKUP($CV$21&amp;CW34,WORK!$V$3:$Y$42,4,FALSE),"")</f>
        <v/>
      </c>
      <c r="DF34" s="67"/>
      <c r="DG34" s="348"/>
      <c r="DH34" s="26">
        <v>14</v>
      </c>
      <c r="DI34" s="357" t="str">
        <f>IFERROR(VLOOKUP($DG$21&amp;DH34,WORK!$AC$3:$AE$42,2,FALSE),"")</f>
        <v/>
      </c>
      <c r="DJ34" s="358"/>
      <c r="DK34" s="358"/>
      <c r="DL34" s="358"/>
      <c r="DM34" s="358"/>
      <c r="DN34" s="358"/>
      <c r="DO34" s="359"/>
      <c r="DP34" s="63" t="str">
        <f>IFERROR(VLOOKUP($DG$21&amp;DH34,WORK!$AC$3:$AE$42,3,FALSE),"")</f>
        <v/>
      </c>
      <c r="DQ34" s="67"/>
      <c r="DR34" s="348"/>
      <c r="DS34" s="26">
        <v>14</v>
      </c>
      <c r="DT34" s="345" t="str">
        <f>IFERROR(VLOOKUP($DR$21&amp;DS34,WORK!$AI$3:$AK$42,2,FALSE),"")</f>
        <v/>
      </c>
      <c r="DU34" s="345"/>
      <c r="DV34" s="345"/>
      <c r="DW34" s="345"/>
      <c r="DX34" s="345"/>
      <c r="DY34" s="345"/>
      <c r="DZ34" s="345"/>
      <c r="EA34" s="63" t="str">
        <f>IFERROR(VLOOKUP($DR$21&amp;DS34,WORK!$AI$3:$AK$42,3,FALSE),"")</f>
        <v/>
      </c>
      <c r="EB34" s="67"/>
    </row>
    <row r="35" spans="1:132">
      <c r="A35" s="413">
        <v>13</v>
      </c>
      <c r="B35" s="414"/>
      <c r="C35" s="415">
        <f>入力シート!C34</f>
        <v>0</v>
      </c>
      <c r="D35" s="416"/>
      <c r="E35" s="416"/>
      <c r="F35" s="416"/>
      <c r="G35" s="416"/>
      <c r="H35" s="416"/>
      <c r="I35" s="416"/>
      <c r="J35" s="417">
        <f>入力シート!J34</f>
        <v>0</v>
      </c>
      <c r="K35" s="418"/>
      <c r="L35" s="418"/>
      <c r="M35" s="418"/>
      <c r="N35" s="418"/>
      <c r="O35" s="418"/>
      <c r="P35" s="418"/>
      <c r="Q35" s="418"/>
      <c r="R35" s="419"/>
      <c r="S35" s="406">
        <f>入力シート!S34</f>
        <v>0</v>
      </c>
      <c r="T35" s="407"/>
      <c r="U35" s="405">
        <f>入力シート!U34</f>
        <v>0</v>
      </c>
      <c r="V35" s="408"/>
      <c r="W35" s="408"/>
      <c r="X35" s="404">
        <f>入力シート!X34</f>
        <v>0</v>
      </c>
      <c r="Y35" s="405"/>
      <c r="Z35" s="409">
        <f>入力シート!Z34</f>
        <v>0</v>
      </c>
      <c r="AA35" s="407"/>
      <c r="AB35" s="410" t="str">
        <f>入力シート!AB34</f>
        <v/>
      </c>
      <c r="AC35" s="407"/>
      <c r="AD35" s="411">
        <f>入力シート!AD34</f>
        <v>0</v>
      </c>
      <c r="AE35" s="412"/>
      <c r="AF35" s="406">
        <f>入力シート!AF34</f>
        <v>0</v>
      </c>
      <c r="AG35" s="407"/>
      <c r="AH35" s="398">
        <f>入力シート!AH34</f>
        <v>0</v>
      </c>
      <c r="AI35" s="367"/>
      <c r="AJ35" s="363">
        <f>入力シート!AJ34</f>
        <v>0</v>
      </c>
      <c r="AK35" s="364"/>
      <c r="AL35" s="363">
        <f>入力シート!AL34</f>
        <v>0</v>
      </c>
      <c r="AM35" s="376"/>
      <c r="AN35" s="398">
        <f>入力シート!AN34</f>
        <v>0</v>
      </c>
      <c r="AO35" s="367"/>
      <c r="AP35" s="363">
        <f>入力シート!AP34</f>
        <v>0</v>
      </c>
      <c r="AQ35" s="364"/>
      <c r="AR35" s="363">
        <f>入力シート!AR34</f>
        <v>0</v>
      </c>
      <c r="AS35" s="376"/>
      <c r="AT35" s="398">
        <f>入力シート!AT34</f>
        <v>0</v>
      </c>
      <c r="AU35" s="367"/>
      <c r="AV35" s="363">
        <f>入力シート!AV34</f>
        <v>0</v>
      </c>
      <c r="AW35" s="364"/>
      <c r="AX35" s="363">
        <f>入力シート!AX34</f>
        <v>0</v>
      </c>
      <c r="AY35" s="400"/>
      <c r="AZ35" s="398">
        <f>入力シート!AZ34</f>
        <v>0</v>
      </c>
      <c r="BA35" s="367"/>
      <c r="BB35" s="363">
        <f>入力シート!AZ34</f>
        <v>0</v>
      </c>
      <c r="BC35" s="364"/>
      <c r="BD35" s="363">
        <f>入力シート!BB34</f>
        <v>0</v>
      </c>
      <c r="BE35" s="376"/>
      <c r="BF35" s="366">
        <f>入力シート!BF34</f>
        <v>0</v>
      </c>
      <c r="BG35" s="367"/>
      <c r="BH35" s="363">
        <f>入力シート!BD34</f>
        <v>0</v>
      </c>
      <c r="BI35" s="364"/>
      <c r="BJ35" s="363">
        <f>入力シート!BF34</f>
        <v>0</v>
      </c>
      <c r="BK35" s="365"/>
      <c r="BL35" s="31"/>
      <c r="BM35" s="31"/>
      <c r="BN35" s="4"/>
      <c r="BO35" s="4"/>
      <c r="BP35" s="204">
        <v>15</v>
      </c>
      <c r="BQ35" s="186"/>
      <c r="BR35" s="156" t="str">
        <f>IFERROR(VLOOKUP($BP35,WORK!$A$3:$D$42,2,FALSE)," ")</f>
        <v xml:space="preserve"> </v>
      </c>
      <c r="BS35" s="156"/>
      <c r="BT35" s="156"/>
      <c r="BU35" s="156"/>
      <c r="BV35" s="156"/>
      <c r="BW35" s="156"/>
      <c r="BX35" s="401"/>
      <c r="BY35" s="41" t="str">
        <f>IFERROR(VLOOKUP($BP35,WORK!$A$3:$D$42,4,FALSE)," ")</f>
        <v xml:space="preserve"> </v>
      </c>
      <c r="BZ35" s="211">
        <v>8</v>
      </c>
      <c r="CA35" s="77">
        <v>1</v>
      </c>
      <c r="CB35" s="357" t="str">
        <f>IFERROR(VLOOKUP(BZ35&amp;CA35,WORK!$H$3:$K$42,2,FALSE),"")</f>
        <v/>
      </c>
      <c r="CC35" s="358"/>
      <c r="CD35" s="358"/>
      <c r="CE35" s="358"/>
      <c r="CF35" s="358"/>
      <c r="CG35" s="358"/>
      <c r="CH35" s="359"/>
      <c r="CI35" s="79" t="str">
        <f>IFERROR(VLOOKUP(BZ35&amp;CA35,WORK!$H$3:$K$42,4,FALSE),"")</f>
        <v/>
      </c>
      <c r="CJ35" s="65" t="str">
        <f>IF(CB35="","","平均年齢")</f>
        <v/>
      </c>
      <c r="CK35" s="37">
        <v>5</v>
      </c>
      <c r="CL35" s="85">
        <v>3</v>
      </c>
      <c r="CM35" s="441" t="str">
        <f>IFERROR(VLOOKUP(CK35&amp;CL35,WORK!$O$3:$R$42,2,FALSE),"")</f>
        <v/>
      </c>
      <c r="CN35" s="441"/>
      <c r="CO35" s="441"/>
      <c r="CP35" s="441"/>
      <c r="CQ35" s="441"/>
      <c r="CR35" s="441"/>
      <c r="CS35" s="441"/>
      <c r="CT35" s="64" t="str">
        <f>IFERROR(VLOOKUP(CK35&amp;CL35,WORK!$O$3:$R$42,4,FALSE),"")</f>
        <v/>
      </c>
      <c r="CU35" s="549"/>
      <c r="CV35" s="348"/>
      <c r="CW35" s="26">
        <v>15</v>
      </c>
      <c r="CX35" s="357" t="str">
        <f>IFERROR(VLOOKUP($CV$21&amp;CW35,WORK!$V$3:$Y$42,2,FALSE),"")</f>
        <v/>
      </c>
      <c r="CY35" s="358"/>
      <c r="CZ35" s="358"/>
      <c r="DA35" s="358"/>
      <c r="DB35" s="358"/>
      <c r="DC35" s="358"/>
      <c r="DD35" s="359"/>
      <c r="DE35" s="63" t="str">
        <f>IFERROR(VLOOKUP($CV$21&amp;CW35,WORK!$V$3:$Y$42,4,FALSE),"")</f>
        <v/>
      </c>
      <c r="DF35" s="67"/>
      <c r="DG35" s="348"/>
      <c r="DH35" s="26">
        <v>15</v>
      </c>
      <c r="DI35" s="357" t="str">
        <f>IFERROR(VLOOKUP($DG$21&amp;DH35,WORK!$AC$3:$AE$42,2,FALSE),"")</f>
        <v/>
      </c>
      <c r="DJ35" s="358"/>
      <c r="DK35" s="358"/>
      <c r="DL35" s="358"/>
      <c r="DM35" s="358"/>
      <c r="DN35" s="358"/>
      <c r="DO35" s="359"/>
      <c r="DP35" s="63" t="str">
        <f>IFERROR(VLOOKUP($DG$21&amp;DH35,WORK!$AC$3:$AE$42,3,FALSE),"")</f>
        <v/>
      </c>
      <c r="DQ35" s="67"/>
      <c r="DR35" s="348"/>
      <c r="DS35" s="26">
        <v>15</v>
      </c>
      <c r="DT35" s="345" t="str">
        <f>IFERROR(VLOOKUP($DR$21&amp;DS35,WORK!$AI$3:$AK$42,2,FALSE),"")</f>
        <v/>
      </c>
      <c r="DU35" s="345"/>
      <c r="DV35" s="345"/>
      <c r="DW35" s="345"/>
      <c r="DX35" s="345"/>
      <c r="DY35" s="345"/>
      <c r="DZ35" s="345"/>
      <c r="EA35" s="63" t="str">
        <f>IFERROR(VLOOKUP($DR$21&amp;DS35,WORK!$AI$3:$AK$42,3,FALSE),"")</f>
        <v/>
      </c>
      <c r="EB35" s="67"/>
    </row>
    <row r="36" spans="1:132">
      <c r="A36" s="413">
        <v>14</v>
      </c>
      <c r="B36" s="414"/>
      <c r="C36" s="415">
        <f>入力シート!C35</f>
        <v>0</v>
      </c>
      <c r="D36" s="416"/>
      <c r="E36" s="416"/>
      <c r="F36" s="416"/>
      <c r="G36" s="416"/>
      <c r="H36" s="416"/>
      <c r="I36" s="416"/>
      <c r="J36" s="417">
        <f>入力シート!J35</f>
        <v>0</v>
      </c>
      <c r="K36" s="418"/>
      <c r="L36" s="418"/>
      <c r="M36" s="418"/>
      <c r="N36" s="418"/>
      <c r="O36" s="418"/>
      <c r="P36" s="418"/>
      <c r="Q36" s="418"/>
      <c r="R36" s="419"/>
      <c r="S36" s="406">
        <f>入力シート!S35</f>
        <v>0</v>
      </c>
      <c r="T36" s="407"/>
      <c r="U36" s="405">
        <f>入力シート!U35</f>
        <v>0</v>
      </c>
      <c r="V36" s="408"/>
      <c r="W36" s="408"/>
      <c r="X36" s="404">
        <f>入力シート!X35</f>
        <v>0</v>
      </c>
      <c r="Y36" s="405"/>
      <c r="Z36" s="409">
        <f>入力シート!Z35</f>
        <v>0</v>
      </c>
      <c r="AA36" s="407"/>
      <c r="AB36" s="410" t="str">
        <f>入力シート!AB35</f>
        <v/>
      </c>
      <c r="AC36" s="407"/>
      <c r="AD36" s="411">
        <f>入力シート!AD35</f>
        <v>0</v>
      </c>
      <c r="AE36" s="412"/>
      <c r="AF36" s="406">
        <f>入力シート!AF35</f>
        <v>0</v>
      </c>
      <c r="AG36" s="407"/>
      <c r="AH36" s="398">
        <f>入力シート!AH35</f>
        <v>0</v>
      </c>
      <c r="AI36" s="367"/>
      <c r="AJ36" s="363">
        <f>入力シート!AJ35</f>
        <v>0</v>
      </c>
      <c r="AK36" s="364"/>
      <c r="AL36" s="363">
        <f>入力シート!AL35</f>
        <v>0</v>
      </c>
      <c r="AM36" s="376"/>
      <c r="AN36" s="398">
        <f>入力シート!AN35</f>
        <v>0</v>
      </c>
      <c r="AO36" s="367"/>
      <c r="AP36" s="363">
        <f>入力シート!AP35</f>
        <v>0</v>
      </c>
      <c r="AQ36" s="364"/>
      <c r="AR36" s="363">
        <f>入力シート!AR35</f>
        <v>0</v>
      </c>
      <c r="AS36" s="376"/>
      <c r="AT36" s="398">
        <f>入力シート!AT35</f>
        <v>0</v>
      </c>
      <c r="AU36" s="367"/>
      <c r="AV36" s="363">
        <f>入力シート!AV35</f>
        <v>0</v>
      </c>
      <c r="AW36" s="364"/>
      <c r="AX36" s="363">
        <f>入力シート!AX35</f>
        <v>0</v>
      </c>
      <c r="AY36" s="400"/>
      <c r="AZ36" s="398">
        <f>入力シート!AZ35</f>
        <v>0</v>
      </c>
      <c r="BA36" s="367"/>
      <c r="BB36" s="363">
        <f>入力シート!AZ35</f>
        <v>0</v>
      </c>
      <c r="BC36" s="364"/>
      <c r="BD36" s="363">
        <f>入力シート!BB35</f>
        <v>0</v>
      </c>
      <c r="BE36" s="376"/>
      <c r="BF36" s="366">
        <f>入力シート!BF35</f>
        <v>0</v>
      </c>
      <c r="BG36" s="367"/>
      <c r="BH36" s="363">
        <f>入力シート!BD35</f>
        <v>0</v>
      </c>
      <c r="BI36" s="364"/>
      <c r="BJ36" s="363">
        <f>入力シート!BF35</f>
        <v>0</v>
      </c>
      <c r="BK36" s="365"/>
      <c r="BL36" s="31"/>
      <c r="BM36" s="31"/>
      <c r="BN36" s="4"/>
      <c r="BO36" s="4"/>
      <c r="BP36" s="204">
        <v>16</v>
      </c>
      <c r="BQ36" s="186"/>
      <c r="BR36" s="401" t="str">
        <f>IFERROR(VLOOKUP($BP36,WORK!$A$3:$D$42,2,FALSE)," ")</f>
        <v xml:space="preserve"> </v>
      </c>
      <c r="BS36" s="402"/>
      <c r="BT36" s="402"/>
      <c r="BU36" s="402"/>
      <c r="BV36" s="402"/>
      <c r="BW36" s="402"/>
      <c r="BX36" s="403"/>
      <c r="BY36" s="41" t="str">
        <f>IFERROR(VLOOKUP($BP36,WORK!$A$3:$D$42,4,FALSE)," ")</f>
        <v xml:space="preserve"> </v>
      </c>
      <c r="BZ36" s="399"/>
      <c r="CA36" s="77">
        <v>2</v>
      </c>
      <c r="CB36" s="357" t="str">
        <f>IFERROR(VLOOKUP(BZ35&amp;CA36,WORK!$H$3:$K$42,2,FALSE),"")</f>
        <v/>
      </c>
      <c r="CC36" s="358"/>
      <c r="CD36" s="358"/>
      <c r="CE36" s="358"/>
      <c r="CF36" s="358"/>
      <c r="CG36" s="358"/>
      <c r="CH36" s="359"/>
      <c r="CI36" s="79" t="str">
        <f>IFERROR(VLOOKUP(BZ35&amp;CA36,WORK!$H$3:$K$42,4,FALSE),"")</f>
        <v/>
      </c>
      <c r="CJ36" s="66" t="str">
        <f>IFERROR(ROUNDDOWN(AVERAGE(CI35,CI36),0),"")</f>
        <v/>
      </c>
      <c r="CK36" s="35">
        <v>6</v>
      </c>
      <c r="CL36" s="26">
        <v>1</v>
      </c>
      <c r="CM36" s="345" t="str">
        <f>IFERROR(VLOOKUP(CK36&amp;CL36,WORK!$O$3:$R$42,2,FALSE),"")</f>
        <v/>
      </c>
      <c r="CN36" s="345"/>
      <c r="CO36" s="345"/>
      <c r="CP36" s="345"/>
      <c r="CQ36" s="345"/>
      <c r="CR36" s="345"/>
      <c r="CS36" s="345"/>
      <c r="CT36" s="64" t="str">
        <f>IFERROR(VLOOKUP(CK36&amp;CL36,WORK!$O$3:$R$42,4,FALSE),"")</f>
        <v/>
      </c>
      <c r="CU36" s="65" t="str">
        <f t="shared" ref="CU36" si="0">IF(CM36="","","平均年齢")</f>
        <v/>
      </c>
      <c r="CV36" s="348"/>
      <c r="CW36" s="26">
        <v>16</v>
      </c>
      <c r="CX36" s="357" t="str">
        <f>IFERROR(VLOOKUP($CV$21&amp;CW36,WORK!$V$3:$Y$42,2,FALSE),"")</f>
        <v/>
      </c>
      <c r="CY36" s="358"/>
      <c r="CZ36" s="358"/>
      <c r="DA36" s="358"/>
      <c r="DB36" s="358"/>
      <c r="DC36" s="358"/>
      <c r="DD36" s="359"/>
      <c r="DE36" s="63" t="str">
        <f>IFERROR(VLOOKUP($CV$21&amp;CW36,WORK!$V$3:$Y$42,4,FALSE),"")</f>
        <v/>
      </c>
      <c r="DF36" s="67"/>
      <c r="DG36" s="348"/>
      <c r="DH36" s="26">
        <v>16</v>
      </c>
      <c r="DI36" s="357" t="str">
        <f>IFERROR(VLOOKUP($DG$21&amp;DH36,WORK!$AC$3:$AE$42,2,FALSE),"")</f>
        <v/>
      </c>
      <c r="DJ36" s="358"/>
      <c r="DK36" s="358"/>
      <c r="DL36" s="358"/>
      <c r="DM36" s="358"/>
      <c r="DN36" s="358"/>
      <c r="DO36" s="359"/>
      <c r="DP36" s="63" t="str">
        <f>IFERROR(VLOOKUP($DG$21&amp;DH36,WORK!$AC$3:$AE$42,3,FALSE),"")</f>
        <v/>
      </c>
      <c r="DQ36" s="67"/>
      <c r="DR36" s="348"/>
      <c r="DS36" s="26">
        <v>16</v>
      </c>
      <c r="DT36" s="345" t="str">
        <f>IFERROR(VLOOKUP($DR$21&amp;DS36,WORK!$AI$3:$AK$42,2,FALSE),"")</f>
        <v/>
      </c>
      <c r="DU36" s="345"/>
      <c r="DV36" s="345"/>
      <c r="DW36" s="345"/>
      <c r="DX36" s="345"/>
      <c r="DY36" s="345"/>
      <c r="DZ36" s="345"/>
      <c r="EA36" s="63" t="str">
        <f>IFERROR(VLOOKUP($DR$21&amp;DS36,WORK!$AI$3:$AK$42,3,FALSE),"")</f>
        <v/>
      </c>
      <c r="EB36" s="67"/>
    </row>
    <row r="37" spans="1:132">
      <c r="A37" s="413">
        <v>15</v>
      </c>
      <c r="B37" s="414"/>
      <c r="C37" s="415">
        <f>入力シート!C36</f>
        <v>0</v>
      </c>
      <c r="D37" s="416"/>
      <c r="E37" s="416"/>
      <c r="F37" s="416"/>
      <c r="G37" s="416"/>
      <c r="H37" s="416"/>
      <c r="I37" s="416"/>
      <c r="J37" s="417">
        <f>入力シート!J36</f>
        <v>0</v>
      </c>
      <c r="K37" s="418"/>
      <c r="L37" s="418"/>
      <c r="M37" s="418"/>
      <c r="N37" s="418"/>
      <c r="O37" s="418"/>
      <c r="P37" s="418"/>
      <c r="Q37" s="418"/>
      <c r="R37" s="419"/>
      <c r="S37" s="406">
        <f>入力シート!S36</f>
        <v>0</v>
      </c>
      <c r="T37" s="407"/>
      <c r="U37" s="405">
        <f>入力シート!U36</f>
        <v>0</v>
      </c>
      <c r="V37" s="408"/>
      <c r="W37" s="408"/>
      <c r="X37" s="404">
        <f>入力シート!X36</f>
        <v>0</v>
      </c>
      <c r="Y37" s="405"/>
      <c r="Z37" s="409">
        <f>入力シート!Z36</f>
        <v>0</v>
      </c>
      <c r="AA37" s="407"/>
      <c r="AB37" s="410" t="str">
        <f>入力シート!AB36</f>
        <v/>
      </c>
      <c r="AC37" s="407"/>
      <c r="AD37" s="411">
        <f>入力シート!AD36</f>
        <v>0</v>
      </c>
      <c r="AE37" s="412"/>
      <c r="AF37" s="406">
        <f>入力シート!AF36</f>
        <v>0</v>
      </c>
      <c r="AG37" s="407"/>
      <c r="AH37" s="398">
        <f>入力シート!AH36</f>
        <v>0</v>
      </c>
      <c r="AI37" s="367"/>
      <c r="AJ37" s="363">
        <f>入力シート!AJ36</f>
        <v>0</v>
      </c>
      <c r="AK37" s="364"/>
      <c r="AL37" s="363">
        <f>入力シート!AL36</f>
        <v>0</v>
      </c>
      <c r="AM37" s="376"/>
      <c r="AN37" s="398">
        <f>入力シート!AN36</f>
        <v>0</v>
      </c>
      <c r="AO37" s="367"/>
      <c r="AP37" s="363">
        <f>入力シート!AP36</f>
        <v>0</v>
      </c>
      <c r="AQ37" s="364"/>
      <c r="AR37" s="363">
        <f>入力シート!AR36</f>
        <v>0</v>
      </c>
      <c r="AS37" s="376"/>
      <c r="AT37" s="398">
        <f>入力シート!AT36</f>
        <v>0</v>
      </c>
      <c r="AU37" s="367"/>
      <c r="AV37" s="363">
        <f>入力シート!AV36</f>
        <v>0</v>
      </c>
      <c r="AW37" s="364"/>
      <c r="AX37" s="363">
        <f>入力シート!AX36</f>
        <v>0</v>
      </c>
      <c r="AY37" s="400"/>
      <c r="AZ37" s="398">
        <f>入力シート!AZ36</f>
        <v>0</v>
      </c>
      <c r="BA37" s="367"/>
      <c r="BB37" s="363">
        <f>入力シート!AZ36</f>
        <v>0</v>
      </c>
      <c r="BC37" s="364"/>
      <c r="BD37" s="363">
        <f>入力シート!BB36</f>
        <v>0</v>
      </c>
      <c r="BE37" s="376"/>
      <c r="BF37" s="366">
        <f>入力シート!BF36</f>
        <v>0</v>
      </c>
      <c r="BG37" s="367"/>
      <c r="BH37" s="363">
        <f>入力シート!BD36</f>
        <v>0</v>
      </c>
      <c r="BI37" s="364"/>
      <c r="BJ37" s="363">
        <f>入力シート!BF36</f>
        <v>0</v>
      </c>
      <c r="BK37" s="365"/>
      <c r="BL37" s="31"/>
      <c r="BM37" s="31"/>
      <c r="BN37" s="4"/>
      <c r="BO37" s="4"/>
      <c r="BP37" s="204">
        <v>17</v>
      </c>
      <c r="BQ37" s="186"/>
      <c r="BR37" s="401" t="str">
        <f>IFERROR(VLOOKUP($BP37,WORK!$A$3:$D$42,2,FALSE)," ")</f>
        <v xml:space="preserve"> </v>
      </c>
      <c r="BS37" s="402"/>
      <c r="BT37" s="402"/>
      <c r="BU37" s="402"/>
      <c r="BV37" s="402"/>
      <c r="BW37" s="402"/>
      <c r="BX37" s="403"/>
      <c r="BY37" s="41" t="str">
        <f>IFERROR(VLOOKUP($BP37,WORK!$A$3:$D$42,4,FALSE)," ")</f>
        <v xml:space="preserve"> </v>
      </c>
      <c r="BZ37" s="211">
        <v>9</v>
      </c>
      <c r="CA37" s="77">
        <v>1</v>
      </c>
      <c r="CB37" s="357" t="str">
        <f>IFERROR(VLOOKUP(BZ37&amp;CA37,WORK!$H$3:$K$42,2,FALSE),"")</f>
        <v/>
      </c>
      <c r="CC37" s="358"/>
      <c r="CD37" s="358"/>
      <c r="CE37" s="358"/>
      <c r="CF37" s="358"/>
      <c r="CG37" s="358"/>
      <c r="CH37" s="359"/>
      <c r="CI37" s="79" t="str">
        <f>IFERROR(VLOOKUP(BZ37&amp;CA37,WORK!$H$3:$K$42,4,FALSE),"")</f>
        <v/>
      </c>
      <c r="CJ37" s="65" t="str">
        <f>IF(CB37="","","平均年齢")</f>
        <v/>
      </c>
      <c r="CK37" s="78">
        <v>6</v>
      </c>
      <c r="CL37" s="26">
        <v>2</v>
      </c>
      <c r="CM37" s="345" t="str">
        <f>IFERROR(VLOOKUP(CK37&amp;CL37,WORK!$O$3:$R$42,2,FALSE),"")</f>
        <v/>
      </c>
      <c r="CN37" s="345"/>
      <c r="CO37" s="345"/>
      <c r="CP37" s="345"/>
      <c r="CQ37" s="345"/>
      <c r="CR37" s="345"/>
      <c r="CS37" s="345"/>
      <c r="CT37" s="69" t="str">
        <f>IFERROR(VLOOKUP(CK37&amp;CL37,WORK!$O$3:$R$42,4,FALSE),"")</f>
        <v/>
      </c>
      <c r="CU37" s="549" t="str">
        <f t="shared" ref="CU37" si="1">IFERROR(ROUNDDOWN(AVERAGE(CT36,CT37,CT38),0),"")</f>
        <v/>
      </c>
      <c r="CV37" s="348"/>
      <c r="CW37" s="26">
        <v>17</v>
      </c>
      <c r="CX37" s="357" t="str">
        <f>IFERROR(VLOOKUP($CV$21&amp;CW37,WORK!$V$3:$Y$42,2,FALSE),"")</f>
        <v/>
      </c>
      <c r="CY37" s="358"/>
      <c r="CZ37" s="358"/>
      <c r="DA37" s="358"/>
      <c r="DB37" s="358"/>
      <c r="DC37" s="358"/>
      <c r="DD37" s="359"/>
      <c r="DE37" s="63" t="str">
        <f>IFERROR(VLOOKUP($CV$21&amp;CW37,WORK!$V$3:$Y$42,4,FALSE),"")</f>
        <v/>
      </c>
      <c r="DF37" s="67"/>
      <c r="DG37" s="348"/>
      <c r="DH37" s="26">
        <v>17</v>
      </c>
      <c r="DI37" s="357" t="str">
        <f>IFERROR(VLOOKUP($DG$21&amp;DH37,WORK!$AC$3:$AE$42,2,FALSE),"")</f>
        <v/>
      </c>
      <c r="DJ37" s="358"/>
      <c r="DK37" s="358"/>
      <c r="DL37" s="358"/>
      <c r="DM37" s="358"/>
      <c r="DN37" s="358"/>
      <c r="DO37" s="359"/>
      <c r="DP37" s="63" t="str">
        <f>IFERROR(VLOOKUP($DG$21&amp;DH37,WORK!$AC$3:$AE$42,3,FALSE),"")</f>
        <v/>
      </c>
      <c r="DQ37" s="67"/>
      <c r="DR37" s="348"/>
      <c r="DS37" s="26">
        <v>17</v>
      </c>
      <c r="DT37" s="345" t="str">
        <f>IFERROR(VLOOKUP($DR$21&amp;DS37,WORK!$AI$3:$AK$42,2,FALSE),"")</f>
        <v/>
      </c>
      <c r="DU37" s="345"/>
      <c r="DV37" s="345"/>
      <c r="DW37" s="345"/>
      <c r="DX37" s="345"/>
      <c r="DY37" s="345"/>
      <c r="DZ37" s="345"/>
      <c r="EA37" s="63" t="str">
        <f>IFERROR(VLOOKUP($DR$21&amp;DS37,WORK!$AI$3:$AK$42,3,FALSE),"")</f>
        <v/>
      </c>
      <c r="EB37" s="67"/>
    </row>
    <row r="38" spans="1:132">
      <c r="A38" s="413">
        <v>16</v>
      </c>
      <c r="B38" s="414"/>
      <c r="C38" s="415">
        <f>入力シート!C37</f>
        <v>0</v>
      </c>
      <c r="D38" s="416"/>
      <c r="E38" s="416"/>
      <c r="F38" s="416"/>
      <c r="G38" s="416"/>
      <c r="H38" s="416"/>
      <c r="I38" s="416"/>
      <c r="J38" s="417">
        <f>入力シート!J37</f>
        <v>0</v>
      </c>
      <c r="K38" s="418"/>
      <c r="L38" s="418"/>
      <c r="M38" s="418"/>
      <c r="N38" s="418"/>
      <c r="O38" s="418"/>
      <c r="P38" s="418"/>
      <c r="Q38" s="418"/>
      <c r="R38" s="419"/>
      <c r="S38" s="406">
        <f>入力シート!S37</f>
        <v>0</v>
      </c>
      <c r="T38" s="407"/>
      <c r="U38" s="405">
        <f>入力シート!U37</f>
        <v>0</v>
      </c>
      <c r="V38" s="408"/>
      <c r="W38" s="408"/>
      <c r="X38" s="404">
        <f>入力シート!X37</f>
        <v>0</v>
      </c>
      <c r="Y38" s="405"/>
      <c r="Z38" s="409">
        <f>入力シート!Z37</f>
        <v>0</v>
      </c>
      <c r="AA38" s="407"/>
      <c r="AB38" s="410" t="str">
        <f>入力シート!AB37</f>
        <v/>
      </c>
      <c r="AC38" s="407"/>
      <c r="AD38" s="411">
        <f>入力シート!AD37</f>
        <v>0</v>
      </c>
      <c r="AE38" s="412"/>
      <c r="AF38" s="406">
        <f>入力シート!AF37</f>
        <v>0</v>
      </c>
      <c r="AG38" s="407"/>
      <c r="AH38" s="398">
        <f>入力シート!AH37</f>
        <v>0</v>
      </c>
      <c r="AI38" s="367"/>
      <c r="AJ38" s="363">
        <f>入力シート!AJ37</f>
        <v>0</v>
      </c>
      <c r="AK38" s="364"/>
      <c r="AL38" s="363">
        <f>入力シート!AL37</f>
        <v>0</v>
      </c>
      <c r="AM38" s="376"/>
      <c r="AN38" s="398">
        <f>入力シート!AN37</f>
        <v>0</v>
      </c>
      <c r="AO38" s="367"/>
      <c r="AP38" s="363">
        <f>入力シート!AP37</f>
        <v>0</v>
      </c>
      <c r="AQ38" s="364"/>
      <c r="AR38" s="363">
        <f>入力シート!AR37</f>
        <v>0</v>
      </c>
      <c r="AS38" s="376"/>
      <c r="AT38" s="398">
        <f>入力シート!AT37</f>
        <v>0</v>
      </c>
      <c r="AU38" s="367"/>
      <c r="AV38" s="363">
        <f>入力シート!AV37</f>
        <v>0</v>
      </c>
      <c r="AW38" s="364"/>
      <c r="AX38" s="363">
        <f>入力シート!AX37</f>
        <v>0</v>
      </c>
      <c r="AY38" s="400"/>
      <c r="AZ38" s="398">
        <f>入力シート!AZ37</f>
        <v>0</v>
      </c>
      <c r="BA38" s="367"/>
      <c r="BB38" s="363">
        <f>入力シート!AZ37</f>
        <v>0</v>
      </c>
      <c r="BC38" s="364"/>
      <c r="BD38" s="363">
        <f>入力シート!BB37</f>
        <v>0</v>
      </c>
      <c r="BE38" s="376"/>
      <c r="BF38" s="366">
        <f>入力シート!BF37</f>
        <v>0</v>
      </c>
      <c r="BG38" s="367"/>
      <c r="BH38" s="363">
        <f>入力シート!BD37</f>
        <v>0</v>
      </c>
      <c r="BI38" s="364"/>
      <c r="BJ38" s="363">
        <f>入力シート!BF37</f>
        <v>0</v>
      </c>
      <c r="BK38" s="365"/>
      <c r="BL38" s="31"/>
      <c r="BM38" s="31"/>
      <c r="BN38" s="4"/>
      <c r="BO38" s="4"/>
      <c r="BP38" s="204">
        <v>18</v>
      </c>
      <c r="BQ38" s="186"/>
      <c r="BR38" s="401" t="str">
        <f>IFERROR(VLOOKUP($BP38,WORK!$A$3:$D$42,2,FALSE)," ")</f>
        <v xml:space="preserve"> </v>
      </c>
      <c r="BS38" s="402"/>
      <c r="BT38" s="402"/>
      <c r="BU38" s="402"/>
      <c r="BV38" s="402"/>
      <c r="BW38" s="402"/>
      <c r="BX38" s="403"/>
      <c r="BY38" s="41" t="str">
        <f>IFERROR(VLOOKUP($BP38,WORK!$A$3:$D$42,4,FALSE)," ")</f>
        <v xml:space="preserve"> </v>
      </c>
      <c r="BZ38" s="399"/>
      <c r="CA38" s="77">
        <v>2</v>
      </c>
      <c r="CB38" s="357" t="str">
        <f>IFERROR(VLOOKUP(BZ37&amp;CA38,WORK!$H$3:$K$42,2,FALSE),"")</f>
        <v/>
      </c>
      <c r="CC38" s="358"/>
      <c r="CD38" s="358"/>
      <c r="CE38" s="358"/>
      <c r="CF38" s="358"/>
      <c r="CG38" s="358"/>
      <c r="CH38" s="359"/>
      <c r="CI38" s="79" t="str">
        <f>IFERROR(VLOOKUP(BZ37&amp;CA38,WORK!$H$3:$K$42,4,FALSE),"")</f>
        <v/>
      </c>
      <c r="CJ38" s="66" t="str">
        <f>IFERROR(ROUNDDOWN(AVERAGE(CI37,CI38),0),"")</f>
        <v/>
      </c>
      <c r="CK38" s="37">
        <v>6</v>
      </c>
      <c r="CL38" s="85">
        <v>3</v>
      </c>
      <c r="CM38" s="441" t="str">
        <f>IFERROR(VLOOKUP(CK38&amp;CL38,WORK!$O$3:$R$42,2,FALSE),"")</f>
        <v/>
      </c>
      <c r="CN38" s="441"/>
      <c r="CO38" s="441"/>
      <c r="CP38" s="441"/>
      <c r="CQ38" s="441"/>
      <c r="CR38" s="441"/>
      <c r="CS38" s="441"/>
      <c r="CT38" s="64" t="str">
        <f>IFERROR(VLOOKUP(CK38&amp;CL38,WORK!$O$3:$R$42,4,FALSE),"")</f>
        <v/>
      </c>
      <c r="CU38" s="549"/>
      <c r="CV38" s="348"/>
      <c r="CW38" s="26">
        <v>18</v>
      </c>
      <c r="CX38" s="357" t="str">
        <f>IFERROR(VLOOKUP($CV$21&amp;CW38,WORK!$V$3:$Y$42,2,FALSE),"")</f>
        <v/>
      </c>
      <c r="CY38" s="358"/>
      <c r="CZ38" s="358"/>
      <c r="DA38" s="358"/>
      <c r="DB38" s="358"/>
      <c r="DC38" s="358"/>
      <c r="DD38" s="359"/>
      <c r="DE38" s="63" t="str">
        <f>IFERROR(VLOOKUP($CV$21&amp;CW38,WORK!$V$3:$Y$42,4,FALSE),"")</f>
        <v/>
      </c>
      <c r="DF38" s="67"/>
      <c r="DG38" s="348"/>
      <c r="DH38" s="26">
        <v>18</v>
      </c>
      <c r="DI38" s="357" t="str">
        <f>IFERROR(VLOOKUP($DG$21&amp;DH38,WORK!$AC$3:$AE$42,2,FALSE),"")</f>
        <v/>
      </c>
      <c r="DJ38" s="358"/>
      <c r="DK38" s="358"/>
      <c r="DL38" s="358"/>
      <c r="DM38" s="358"/>
      <c r="DN38" s="358"/>
      <c r="DO38" s="359"/>
      <c r="DP38" s="63" t="str">
        <f>IFERROR(VLOOKUP($DG$21&amp;DH38,WORK!$AC$3:$AE$42,3,FALSE),"")</f>
        <v/>
      </c>
      <c r="DQ38" s="67"/>
      <c r="DR38" s="348"/>
      <c r="DS38" s="26">
        <v>18</v>
      </c>
      <c r="DT38" s="345" t="str">
        <f>IFERROR(VLOOKUP($DR$21&amp;DS38,WORK!$AI$3:$AK$42,2,FALSE),"")</f>
        <v/>
      </c>
      <c r="DU38" s="345"/>
      <c r="DV38" s="345"/>
      <c r="DW38" s="345"/>
      <c r="DX38" s="345"/>
      <c r="DY38" s="345"/>
      <c r="DZ38" s="345"/>
      <c r="EA38" s="63" t="str">
        <f>IFERROR(VLOOKUP($DR$21&amp;DS38,WORK!$AI$3:$AK$42,3,FALSE),"")</f>
        <v/>
      </c>
      <c r="EB38" s="67"/>
    </row>
    <row r="39" spans="1:132">
      <c r="A39" s="413">
        <v>17</v>
      </c>
      <c r="B39" s="414"/>
      <c r="C39" s="415">
        <f>入力シート!C38</f>
        <v>0</v>
      </c>
      <c r="D39" s="416"/>
      <c r="E39" s="416"/>
      <c r="F39" s="416"/>
      <c r="G39" s="416"/>
      <c r="H39" s="416"/>
      <c r="I39" s="416"/>
      <c r="J39" s="417">
        <f>入力シート!J38</f>
        <v>0</v>
      </c>
      <c r="K39" s="418"/>
      <c r="L39" s="418"/>
      <c r="M39" s="418"/>
      <c r="N39" s="418"/>
      <c r="O39" s="418"/>
      <c r="P39" s="418"/>
      <c r="Q39" s="418"/>
      <c r="R39" s="419"/>
      <c r="S39" s="406">
        <f>入力シート!S38</f>
        <v>0</v>
      </c>
      <c r="T39" s="407"/>
      <c r="U39" s="405">
        <f>入力シート!U38</f>
        <v>0</v>
      </c>
      <c r="V39" s="408"/>
      <c r="W39" s="408"/>
      <c r="X39" s="404">
        <f>入力シート!X38</f>
        <v>0</v>
      </c>
      <c r="Y39" s="405"/>
      <c r="Z39" s="409">
        <f>入力シート!Z38</f>
        <v>0</v>
      </c>
      <c r="AA39" s="407"/>
      <c r="AB39" s="410" t="str">
        <f>入力シート!AB38</f>
        <v/>
      </c>
      <c r="AC39" s="407"/>
      <c r="AD39" s="411">
        <f>入力シート!AD38</f>
        <v>0</v>
      </c>
      <c r="AE39" s="412"/>
      <c r="AF39" s="406">
        <f>入力シート!AF38</f>
        <v>0</v>
      </c>
      <c r="AG39" s="407"/>
      <c r="AH39" s="398">
        <f>入力シート!AH38</f>
        <v>0</v>
      </c>
      <c r="AI39" s="367"/>
      <c r="AJ39" s="363">
        <f>入力シート!AJ38</f>
        <v>0</v>
      </c>
      <c r="AK39" s="364"/>
      <c r="AL39" s="363">
        <f>入力シート!AL38</f>
        <v>0</v>
      </c>
      <c r="AM39" s="376"/>
      <c r="AN39" s="398">
        <f>入力シート!AN38</f>
        <v>0</v>
      </c>
      <c r="AO39" s="367"/>
      <c r="AP39" s="363">
        <f>入力シート!AP38</f>
        <v>0</v>
      </c>
      <c r="AQ39" s="364"/>
      <c r="AR39" s="363">
        <f>入力シート!AR38</f>
        <v>0</v>
      </c>
      <c r="AS39" s="376"/>
      <c r="AT39" s="398">
        <f>入力シート!AT38</f>
        <v>0</v>
      </c>
      <c r="AU39" s="367"/>
      <c r="AV39" s="363">
        <f>入力シート!AV38</f>
        <v>0</v>
      </c>
      <c r="AW39" s="364"/>
      <c r="AX39" s="363">
        <f>入力シート!AX38</f>
        <v>0</v>
      </c>
      <c r="AY39" s="400"/>
      <c r="AZ39" s="398">
        <f>入力シート!AZ38</f>
        <v>0</v>
      </c>
      <c r="BA39" s="367"/>
      <c r="BB39" s="363">
        <f>入力シート!AZ38</f>
        <v>0</v>
      </c>
      <c r="BC39" s="364"/>
      <c r="BD39" s="363">
        <f>入力シート!BB38</f>
        <v>0</v>
      </c>
      <c r="BE39" s="376"/>
      <c r="BF39" s="366">
        <f>入力シート!BF38</f>
        <v>0</v>
      </c>
      <c r="BG39" s="367"/>
      <c r="BH39" s="363">
        <f>入力シート!BD38</f>
        <v>0</v>
      </c>
      <c r="BI39" s="364"/>
      <c r="BJ39" s="363">
        <f>入力シート!BF38</f>
        <v>0</v>
      </c>
      <c r="BK39" s="365"/>
      <c r="BL39" s="31"/>
      <c r="BM39" s="31"/>
      <c r="BN39" s="4"/>
      <c r="BO39" s="4"/>
      <c r="BP39" s="204">
        <v>19</v>
      </c>
      <c r="BQ39" s="186"/>
      <c r="BR39" s="401" t="str">
        <f>IFERROR(VLOOKUP($BP39,WORK!$A$3:$D$42,2,FALSE)," ")</f>
        <v xml:space="preserve"> </v>
      </c>
      <c r="BS39" s="402"/>
      <c r="BT39" s="402"/>
      <c r="BU39" s="402"/>
      <c r="BV39" s="402"/>
      <c r="BW39" s="402"/>
      <c r="BX39" s="403"/>
      <c r="BY39" s="41" t="str">
        <f>IFERROR(VLOOKUP($BP39,WORK!$A$3:$D$42,4,FALSE)," ")</f>
        <v xml:space="preserve"> </v>
      </c>
      <c r="BZ39" s="211">
        <v>10</v>
      </c>
      <c r="CA39" s="77">
        <v>1</v>
      </c>
      <c r="CB39" s="357" t="str">
        <f>IFERROR(VLOOKUP(BZ39&amp;CA39,WORK!$H$3:$K$42,2,FALSE),"")</f>
        <v/>
      </c>
      <c r="CC39" s="358"/>
      <c r="CD39" s="358"/>
      <c r="CE39" s="358"/>
      <c r="CF39" s="358"/>
      <c r="CG39" s="358"/>
      <c r="CH39" s="359"/>
      <c r="CI39" s="79" t="str">
        <f>IFERROR(VLOOKUP(BZ39&amp;CA39,WORK!$H$3:$K$42,4,FALSE),"")</f>
        <v/>
      </c>
      <c r="CJ39" s="65" t="str">
        <f>IF(CB39="","","平均年齢")</f>
        <v/>
      </c>
      <c r="CK39" s="35">
        <v>7</v>
      </c>
      <c r="CL39" s="26">
        <v>1</v>
      </c>
      <c r="CM39" s="345" t="str">
        <f>IFERROR(VLOOKUP(CK39&amp;CL39,WORK!$O$3:$R$42,2,FALSE),"")</f>
        <v/>
      </c>
      <c r="CN39" s="345"/>
      <c r="CO39" s="345"/>
      <c r="CP39" s="345"/>
      <c r="CQ39" s="345"/>
      <c r="CR39" s="345"/>
      <c r="CS39" s="345"/>
      <c r="CT39" s="64" t="str">
        <f>IFERROR(VLOOKUP(CK39&amp;CL39,WORK!$O$3:$R$42,4,FALSE),"")</f>
        <v/>
      </c>
      <c r="CU39" s="65" t="str">
        <f t="shared" ref="CU39" si="2">IF(CM39="","","平均年齢")</f>
        <v/>
      </c>
      <c r="CV39" s="348"/>
      <c r="CW39" s="26">
        <v>19</v>
      </c>
      <c r="CX39" s="357" t="str">
        <f>IFERROR(VLOOKUP($CV$21&amp;CW39,WORK!$V$3:$Y$42,2,FALSE),"")</f>
        <v/>
      </c>
      <c r="CY39" s="358"/>
      <c r="CZ39" s="358"/>
      <c r="DA39" s="358"/>
      <c r="DB39" s="358"/>
      <c r="DC39" s="358"/>
      <c r="DD39" s="359"/>
      <c r="DE39" s="63" t="str">
        <f>IFERROR(VLOOKUP($CV$21&amp;CW39,WORK!$V$3:$Y$42,4,FALSE),"")</f>
        <v/>
      </c>
      <c r="DF39" s="67"/>
      <c r="DG39" s="348"/>
      <c r="DH39" s="26">
        <v>19</v>
      </c>
      <c r="DI39" s="357" t="str">
        <f>IFERROR(VLOOKUP($DG$21&amp;DH39,WORK!$AC$3:$AE$42,2,FALSE),"")</f>
        <v/>
      </c>
      <c r="DJ39" s="358"/>
      <c r="DK39" s="358"/>
      <c r="DL39" s="358"/>
      <c r="DM39" s="358"/>
      <c r="DN39" s="358"/>
      <c r="DO39" s="359"/>
      <c r="DP39" s="63" t="str">
        <f>IFERROR(VLOOKUP($DG$21&amp;DH39,WORK!$AC$3:$AE$42,3,FALSE),"")</f>
        <v/>
      </c>
      <c r="DQ39" s="67"/>
      <c r="DR39" s="348"/>
      <c r="DS39" s="26">
        <v>19</v>
      </c>
      <c r="DT39" s="345" t="str">
        <f>IFERROR(VLOOKUP($DR$21&amp;DS39,WORK!$AI$3:$AK$42,2,FALSE),"")</f>
        <v/>
      </c>
      <c r="DU39" s="345"/>
      <c r="DV39" s="345"/>
      <c r="DW39" s="345"/>
      <c r="DX39" s="345"/>
      <c r="DY39" s="345"/>
      <c r="DZ39" s="345"/>
      <c r="EA39" s="63" t="str">
        <f>IFERROR(VLOOKUP($DR$21&amp;DS39,WORK!$AI$3:$AK$42,3,FALSE),"")</f>
        <v/>
      </c>
      <c r="EB39" s="67"/>
    </row>
    <row r="40" spans="1:132">
      <c r="A40" s="413">
        <v>18</v>
      </c>
      <c r="B40" s="414"/>
      <c r="C40" s="415">
        <f>入力シート!C39</f>
        <v>0</v>
      </c>
      <c r="D40" s="416"/>
      <c r="E40" s="416"/>
      <c r="F40" s="416"/>
      <c r="G40" s="416"/>
      <c r="H40" s="416"/>
      <c r="I40" s="416"/>
      <c r="J40" s="417">
        <f>入力シート!J39</f>
        <v>0</v>
      </c>
      <c r="K40" s="418"/>
      <c r="L40" s="418"/>
      <c r="M40" s="418"/>
      <c r="N40" s="418"/>
      <c r="O40" s="418"/>
      <c r="P40" s="418"/>
      <c r="Q40" s="418"/>
      <c r="R40" s="419"/>
      <c r="S40" s="406">
        <f>入力シート!S39</f>
        <v>0</v>
      </c>
      <c r="T40" s="407"/>
      <c r="U40" s="405">
        <f>入力シート!U39</f>
        <v>0</v>
      </c>
      <c r="V40" s="408"/>
      <c r="W40" s="408"/>
      <c r="X40" s="404">
        <f>入力シート!X39</f>
        <v>0</v>
      </c>
      <c r="Y40" s="405"/>
      <c r="Z40" s="409">
        <f>入力シート!Z39</f>
        <v>0</v>
      </c>
      <c r="AA40" s="407"/>
      <c r="AB40" s="410" t="str">
        <f>入力シート!AB39</f>
        <v/>
      </c>
      <c r="AC40" s="407"/>
      <c r="AD40" s="411">
        <f>入力シート!AD39</f>
        <v>0</v>
      </c>
      <c r="AE40" s="412"/>
      <c r="AF40" s="406">
        <f>入力シート!AF39</f>
        <v>0</v>
      </c>
      <c r="AG40" s="407"/>
      <c r="AH40" s="398">
        <f>入力シート!AH39</f>
        <v>0</v>
      </c>
      <c r="AI40" s="367"/>
      <c r="AJ40" s="363">
        <f>入力シート!AJ39</f>
        <v>0</v>
      </c>
      <c r="AK40" s="364"/>
      <c r="AL40" s="363">
        <f>入力シート!AL39</f>
        <v>0</v>
      </c>
      <c r="AM40" s="376"/>
      <c r="AN40" s="398">
        <f>入力シート!AN39</f>
        <v>0</v>
      </c>
      <c r="AO40" s="367"/>
      <c r="AP40" s="363">
        <f>入力シート!AP39</f>
        <v>0</v>
      </c>
      <c r="AQ40" s="364"/>
      <c r="AR40" s="363">
        <f>入力シート!AR39</f>
        <v>0</v>
      </c>
      <c r="AS40" s="376"/>
      <c r="AT40" s="398">
        <f>入力シート!AT39</f>
        <v>0</v>
      </c>
      <c r="AU40" s="367"/>
      <c r="AV40" s="363">
        <f>入力シート!AV39</f>
        <v>0</v>
      </c>
      <c r="AW40" s="364"/>
      <c r="AX40" s="363">
        <f>入力シート!AX39</f>
        <v>0</v>
      </c>
      <c r="AY40" s="400"/>
      <c r="AZ40" s="398">
        <f>入力シート!AZ39</f>
        <v>0</v>
      </c>
      <c r="BA40" s="367"/>
      <c r="BB40" s="363">
        <f>入力シート!AZ39</f>
        <v>0</v>
      </c>
      <c r="BC40" s="364"/>
      <c r="BD40" s="363">
        <f>入力シート!BB39</f>
        <v>0</v>
      </c>
      <c r="BE40" s="376"/>
      <c r="BF40" s="366">
        <f>入力シート!BF39</f>
        <v>0</v>
      </c>
      <c r="BG40" s="367"/>
      <c r="BH40" s="363">
        <f>入力シート!BD39</f>
        <v>0</v>
      </c>
      <c r="BI40" s="364"/>
      <c r="BJ40" s="363">
        <f>入力シート!BF39</f>
        <v>0</v>
      </c>
      <c r="BK40" s="365"/>
      <c r="BL40" s="31"/>
      <c r="BM40" s="31"/>
      <c r="BN40" s="4"/>
      <c r="BO40" s="4"/>
      <c r="BP40" s="204">
        <v>20</v>
      </c>
      <c r="BQ40" s="186"/>
      <c r="BR40" s="401" t="str">
        <f>IFERROR(VLOOKUP($BP40,WORK!$A$3:$D$42,2,FALSE)," ")</f>
        <v xml:space="preserve"> </v>
      </c>
      <c r="BS40" s="402"/>
      <c r="BT40" s="402"/>
      <c r="BU40" s="402"/>
      <c r="BV40" s="402"/>
      <c r="BW40" s="402"/>
      <c r="BX40" s="403"/>
      <c r="BY40" s="41" t="str">
        <f>IFERROR(VLOOKUP($BP40,WORK!$A$3:$D$42,4,FALSE)," ")</f>
        <v xml:space="preserve"> </v>
      </c>
      <c r="BZ40" s="399"/>
      <c r="CA40" s="77">
        <v>2</v>
      </c>
      <c r="CB40" s="357" t="str">
        <f>IFERROR(VLOOKUP(BZ39&amp;CA40,WORK!$H$3:$K$42,2,FALSE),"")</f>
        <v/>
      </c>
      <c r="CC40" s="358"/>
      <c r="CD40" s="358"/>
      <c r="CE40" s="358"/>
      <c r="CF40" s="358"/>
      <c r="CG40" s="358"/>
      <c r="CH40" s="359"/>
      <c r="CI40" s="79" t="str">
        <f>IFERROR(VLOOKUP(BZ39&amp;CA40,WORK!$H$3:$K$42,4,FALSE),"")</f>
        <v/>
      </c>
      <c r="CJ40" s="66" t="str">
        <f>IFERROR(ROUNDDOWN(AVERAGE(CI39,CI40),0),"")</f>
        <v/>
      </c>
      <c r="CK40" s="78">
        <v>7</v>
      </c>
      <c r="CL40" s="26">
        <v>2</v>
      </c>
      <c r="CM40" s="345" t="str">
        <f>IFERROR(VLOOKUP(CK40&amp;CL40,WORK!$O$3:$R$42,2,FALSE),"")</f>
        <v/>
      </c>
      <c r="CN40" s="345"/>
      <c r="CO40" s="345"/>
      <c r="CP40" s="345"/>
      <c r="CQ40" s="345"/>
      <c r="CR40" s="345"/>
      <c r="CS40" s="345"/>
      <c r="CT40" s="69" t="str">
        <f>IFERROR(VLOOKUP(CK40&amp;CL40,WORK!$O$3:$R$42,4,FALSE),"")</f>
        <v/>
      </c>
      <c r="CU40" s="549" t="str">
        <f t="shared" ref="CU40" si="3">IFERROR(ROUNDDOWN(AVERAGE(CT39,CT40,CT41),0),"")</f>
        <v/>
      </c>
      <c r="CV40" s="348"/>
      <c r="CW40" s="26">
        <v>20</v>
      </c>
      <c r="CX40" s="357" t="str">
        <f>IFERROR(VLOOKUP($CV$21&amp;CW40,WORK!$V$3:$Y$42,2,FALSE),"")</f>
        <v/>
      </c>
      <c r="CY40" s="358"/>
      <c r="CZ40" s="358"/>
      <c r="DA40" s="358"/>
      <c r="DB40" s="358"/>
      <c r="DC40" s="358"/>
      <c r="DD40" s="359"/>
      <c r="DE40" s="63" t="str">
        <f>IFERROR(VLOOKUP($CV$21&amp;CW40,WORK!$V$3:$Y$42,4,FALSE),"")</f>
        <v/>
      </c>
      <c r="DF40" s="67"/>
      <c r="DG40" s="348"/>
      <c r="DH40" s="26">
        <v>20</v>
      </c>
      <c r="DI40" s="357" t="str">
        <f>IFERROR(VLOOKUP($DG$21&amp;DH40,WORK!$AC$3:$AE$42,2,FALSE),"")</f>
        <v/>
      </c>
      <c r="DJ40" s="358"/>
      <c r="DK40" s="358"/>
      <c r="DL40" s="358"/>
      <c r="DM40" s="358"/>
      <c r="DN40" s="358"/>
      <c r="DO40" s="359"/>
      <c r="DP40" s="63" t="str">
        <f>IFERROR(VLOOKUP($DG$21&amp;DH40,WORK!$AC$3:$AE$42,3,FALSE),"")</f>
        <v/>
      </c>
      <c r="DQ40" s="67"/>
      <c r="DR40" s="348"/>
      <c r="DS40" s="26">
        <v>20</v>
      </c>
      <c r="DT40" s="345" t="str">
        <f>IFERROR(VLOOKUP($DR$21&amp;DS40,WORK!$AI$3:$AK$42,2,FALSE),"")</f>
        <v/>
      </c>
      <c r="DU40" s="345"/>
      <c r="DV40" s="345"/>
      <c r="DW40" s="345"/>
      <c r="DX40" s="345"/>
      <c r="DY40" s="345"/>
      <c r="DZ40" s="345"/>
      <c r="EA40" s="63" t="str">
        <f>IFERROR(VLOOKUP($DR$21&amp;DS40,WORK!$AI$3:$AK$42,3,FALSE),"")</f>
        <v/>
      </c>
      <c r="EB40" s="67"/>
    </row>
    <row r="41" spans="1:132">
      <c r="A41" s="413">
        <v>19</v>
      </c>
      <c r="B41" s="414"/>
      <c r="C41" s="415">
        <f>入力シート!C40</f>
        <v>0</v>
      </c>
      <c r="D41" s="416"/>
      <c r="E41" s="416"/>
      <c r="F41" s="416"/>
      <c r="G41" s="416"/>
      <c r="H41" s="416"/>
      <c r="I41" s="416"/>
      <c r="J41" s="417">
        <f>入力シート!J40</f>
        <v>0</v>
      </c>
      <c r="K41" s="418"/>
      <c r="L41" s="418"/>
      <c r="M41" s="418"/>
      <c r="N41" s="418"/>
      <c r="O41" s="418"/>
      <c r="P41" s="418"/>
      <c r="Q41" s="418"/>
      <c r="R41" s="419"/>
      <c r="S41" s="406">
        <f>入力シート!S40</f>
        <v>0</v>
      </c>
      <c r="T41" s="407"/>
      <c r="U41" s="405">
        <f>入力シート!U40</f>
        <v>0</v>
      </c>
      <c r="V41" s="408"/>
      <c r="W41" s="408"/>
      <c r="X41" s="404">
        <f>入力シート!X40</f>
        <v>0</v>
      </c>
      <c r="Y41" s="405"/>
      <c r="Z41" s="409">
        <f>入力シート!Z40</f>
        <v>0</v>
      </c>
      <c r="AA41" s="407"/>
      <c r="AB41" s="410" t="str">
        <f>入力シート!AB40</f>
        <v/>
      </c>
      <c r="AC41" s="407"/>
      <c r="AD41" s="411">
        <f>入力シート!AD40</f>
        <v>0</v>
      </c>
      <c r="AE41" s="412"/>
      <c r="AF41" s="406">
        <f>入力シート!AF40</f>
        <v>0</v>
      </c>
      <c r="AG41" s="407"/>
      <c r="AH41" s="398">
        <f>入力シート!AH40</f>
        <v>0</v>
      </c>
      <c r="AI41" s="367"/>
      <c r="AJ41" s="363">
        <f>入力シート!AJ40</f>
        <v>0</v>
      </c>
      <c r="AK41" s="364"/>
      <c r="AL41" s="363">
        <f>入力シート!AL40</f>
        <v>0</v>
      </c>
      <c r="AM41" s="376"/>
      <c r="AN41" s="398">
        <f>入力シート!AN40</f>
        <v>0</v>
      </c>
      <c r="AO41" s="367"/>
      <c r="AP41" s="363">
        <f>入力シート!AP40</f>
        <v>0</v>
      </c>
      <c r="AQ41" s="364"/>
      <c r="AR41" s="363">
        <f>入力シート!AR40</f>
        <v>0</v>
      </c>
      <c r="AS41" s="376"/>
      <c r="AT41" s="398">
        <f>入力シート!AT40</f>
        <v>0</v>
      </c>
      <c r="AU41" s="367"/>
      <c r="AV41" s="363">
        <f>入力シート!AV40</f>
        <v>0</v>
      </c>
      <c r="AW41" s="364"/>
      <c r="AX41" s="363">
        <f>入力シート!AX40</f>
        <v>0</v>
      </c>
      <c r="AY41" s="400"/>
      <c r="AZ41" s="398">
        <f>入力シート!AZ40</f>
        <v>0</v>
      </c>
      <c r="BA41" s="367"/>
      <c r="BB41" s="363">
        <f>入力シート!AZ40</f>
        <v>0</v>
      </c>
      <c r="BC41" s="364"/>
      <c r="BD41" s="363">
        <f>入力シート!BB40</f>
        <v>0</v>
      </c>
      <c r="BE41" s="376"/>
      <c r="BF41" s="366">
        <f>入力シート!BF40</f>
        <v>0</v>
      </c>
      <c r="BG41" s="367"/>
      <c r="BH41" s="363">
        <f>入力シート!BD40</f>
        <v>0</v>
      </c>
      <c r="BI41" s="364"/>
      <c r="BJ41" s="363">
        <f>入力シート!BF40</f>
        <v>0</v>
      </c>
      <c r="BK41" s="365"/>
      <c r="BL41" s="31"/>
      <c r="BM41" s="31"/>
      <c r="BN41" s="4"/>
      <c r="BO41" s="4"/>
      <c r="BP41" s="204">
        <v>21</v>
      </c>
      <c r="BQ41" s="186"/>
      <c r="BR41" s="401" t="str">
        <f>IFERROR(VLOOKUP($BP41,WORK!$A$3:$D$42,2,FALSE)," ")</f>
        <v xml:space="preserve"> </v>
      </c>
      <c r="BS41" s="402"/>
      <c r="BT41" s="402"/>
      <c r="BU41" s="402"/>
      <c r="BV41" s="402"/>
      <c r="BW41" s="402"/>
      <c r="BX41" s="403"/>
      <c r="BY41" s="41" t="str">
        <f>IFERROR(VLOOKUP($BP41,WORK!$A$3:$D$42,4,FALSE)," ")</f>
        <v xml:space="preserve"> </v>
      </c>
      <c r="BZ41" s="211">
        <v>11</v>
      </c>
      <c r="CA41" s="77">
        <v>1</v>
      </c>
      <c r="CB41" s="357" t="str">
        <f>IFERROR(VLOOKUP(BZ41&amp;CA41,WORK!$H$3:$K$42,2,FALSE),"")</f>
        <v/>
      </c>
      <c r="CC41" s="358"/>
      <c r="CD41" s="358"/>
      <c r="CE41" s="358"/>
      <c r="CF41" s="358"/>
      <c r="CG41" s="358"/>
      <c r="CH41" s="359"/>
      <c r="CI41" s="79" t="str">
        <f>IFERROR(VLOOKUP(BZ41&amp;CA41,WORK!$H$3:$K$42,4,FALSE),"")</f>
        <v/>
      </c>
      <c r="CJ41" s="65" t="str">
        <f>IF(CB41="","","平均年齢")</f>
        <v/>
      </c>
      <c r="CK41" s="37">
        <v>7</v>
      </c>
      <c r="CL41" s="85">
        <v>3</v>
      </c>
      <c r="CM41" s="441" t="str">
        <f>IFERROR(VLOOKUP(CK41&amp;CL41,WORK!$O$3:$R$42,2,FALSE),"")</f>
        <v/>
      </c>
      <c r="CN41" s="441"/>
      <c r="CO41" s="441"/>
      <c r="CP41" s="441"/>
      <c r="CQ41" s="441"/>
      <c r="CR41" s="441"/>
      <c r="CS41" s="441"/>
      <c r="CT41" s="64" t="str">
        <f>IFERROR(VLOOKUP(CK41&amp;CL41,WORK!$O$3:$R$42,4,FALSE),"")</f>
        <v/>
      </c>
      <c r="CU41" s="549"/>
      <c r="CV41" s="348"/>
      <c r="CW41" s="26">
        <v>21</v>
      </c>
      <c r="CX41" s="357" t="str">
        <f>IFERROR(VLOOKUP($CV$21&amp;CW41,WORK!$V$3:$Y$42,2,FALSE),"")</f>
        <v/>
      </c>
      <c r="CY41" s="358"/>
      <c r="CZ41" s="358"/>
      <c r="DA41" s="358"/>
      <c r="DB41" s="358"/>
      <c r="DC41" s="358"/>
      <c r="DD41" s="359"/>
      <c r="DE41" s="63" t="str">
        <f>IFERROR(VLOOKUP($CV$21&amp;CW41,WORK!$V$3:$Y$42,4,FALSE),"")</f>
        <v/>
      </c>
      <c r="DF41" s="102"/>
      <c r="DG41" s="348"/>
      <c r="DH41" s="26">
        <v>21</v>
      </c>
      <c r="DI41" s="357" t="str">
        <f>IFERROR(VLOOKUP($DG$21&amp;DH41,WORK!$AC$3:$AE$42,2,FALSE),"")</f>
        <v/>
      </c>
      <c r="DJ41" s="358"/>
      <c r="DK41" s="358"/>
      <c r="DL41" s="358"/>
      <c r="DM41" s="358"/>
      <c r="DN41" s="358"/>
      <c r="DO41" s="359"/>
      <c r="DP41" s="63" t="str">
        <f>IFERROR(VLOOKUP($DG$21&amp;DH41,WORK!$AC$3:$AE$42,3,FALSE),"")</f>
        <v/>
      </c>
      <c r="DQ41" s="102"/>
      <c r="DR41" s="348"/>
      <c r="DS41" s="26">
        <v>21</v>
      </c>
      <c r="DT41" s="345" t="str">
        <f>IFERROR(VLOOKUP($DR$21&amp;DS41,WORK!$AI$3:$AK$42,2,FALSE),"")</f>
        <v/>
      </c>
      <c r="DU41" s="345"/>
      <c r="DV41" s="345"/>
      <c r="DW41" s="345"/>
      <c r="DX41" s="345"/>
      <c r="DY41" s="345"/>
      <c r="DZ41" s="345"/>
      <c r="EA41" s="63" t="str">
        <f>IFERROR(VLOOKUP($DR$21&amp;DS41,WORK!$AI$3:$AK$42,3,FALSE),"")</f>
        <v/>
      </c>
      <c r="EB41" s="102"/>
    </row>
    <row r="42" spans="1:132">
      <c r="A42" s="413">
        <v>20</v>
      </c>
      <c r="B42" s="414"/>
      <c r="C42" s="415">
        <f>入力シート!C41</f>
        <v>0</v>
      </c>
      <c r="D42" s="416"/>
      <c r="E42" s="416"/>
      <c r="F42" s="416"/>
      <c r="G42" s="416"/>
      <c r="H42" s="416"/>
      <c r="I42" s="416"/>
      <c r="J42" s="417">
        <f>入力シート!J41</f>
        <v>0</v>
      </c>
      <c r="K42" s="418"/>
      <c r="L42" s="418"/>
      <c r="M42" s="418"/>
      <c r="N42" s="418"/>
      <c r="O42" s="418"/>
      <c r="P42" s="418"/>
      <c r="Q42" s="418"/>
      <c r="R42" s="419"/>
      <c r="S42" s="406">
        <f>入力シート!S41</f>
        <v>0</v>
      </c>
      <c r="T42" s="407"/>
      <c r="U42" s="405">
        <f>入力シート!U41</f>
        <v>0</v>
      </c>
      <c r="V42" s="408"/>
      <c r="W42" s="408"/>
      <c r="X42" s="404">
        <f>入力シート!X41</f>
        <v>0</v>
      </c>
      <c r="Y42" s="405"/>
      <c r="Z42" s="409">
        <f>入力シート!Z41</f>
        <v>0</v>
      </c>
      <c r="AA42" s="407"/>
      <c r="AB42" s="410" t="str">
        <f>入力シート!AB41</f>
        <v/>
      </c>
      <c r="AC42" s="407"/>
      <c r="AD42" s="411">
        <f>入力シート!AD41</f>
        <v>0</v>
      </c>
      <c r="AE42" s="412"/>
      <c r="AF42" s="406">
        <f>入力シート!AF41</f>
        <v>0</v>
      </c>
      <c r="AG42" s="407"/>
      <c r="AH42" s="398">
        <f>入力シート!AH41</f>
        <v>0</v>
      </c>
      <c r="AI42" s="367"/>
      <c r="AJ42" s="363">
        <f>入力シート!AJ41</f>
        <v>0</v>
      </c>
      <c r="AK42" s="364"/>
      <c r="AL42" s="363">
        <f>入力シート!AL41</f>
        <v>0</v>
      </c>
      <c r="AM42" s="376"/>
      <c r="AN42" s="398">
        <f>入力シート!AN41</f>
        <v>0</v>
      </c>
      <c r="AO42" s="367"/>
      <c r="AP42" s="363">
        <f>入力シート!AP41</f>
        <v>0</v>
      </c>
      <c r="AQ42" s="364"/>
      <c r="AR42" s="363">
        <f>入力シート!AR41</f>
        <v>0</v>
      </c>
      <c r="AS42" s="376"/>
      <c r="AT42" s="398">
        <f>入力シート!AT41</f>
        <v>0</v>
      </c>
      <c r="AU42" s="367"/>
      <c r="AV42" s="363">
        <f>入力シート!AV41</f>
        <v>0</v>
      </c>
      <c r="AW42" s="364"/>
      <c r="AX42" s="363">
        <f>入力シート!AX41</f>
        <v>0</v>
      </c>
      <c r="AY42" s="400"/>
      <c r="AZ42" s="398">
        <f>入力シート!AZ41</f>
        <v>0</v>
      </c>
      <c r="BA42" s="367"/>
      <c r="BB42" s="363">
        <f>入力シート!AZ41</f>
        <v>0</v>
      </c>
      <c r="BC42" s="364"/>
      <c r="BD42" s="363">
        <f>入力シート!BB41</f>
        <v>0</v>
      </c>
      <c r="BE42" s="376"/>
      <c r="BF42" s="366">
        <f>入力シート!BF41</f>
        <v>0</v>
      </c>
      <c r="BG42" s="367"/>
      <c r="BH42" s="363">
        <f>入力シート!BD41</f>
        <v>0</v>
      </c>
      <c r="BI42" s="364"/>
      <c r="BJ42" s="363">
        <f>入力シート!BF41</f>
        <v>0</v>
      </c>
      <c r="BK42" s="365"/>
      <c r="BL42" s="31"/>
      <c r="BM42" s="31"/>
      <c r="BN42" s="4"/>
      <c r="BO42" s="4"/>
      <c r="BP42" s="204">
        <v>22</v>
      </c>
      <c r="BQ42" s="186"/>
      <c r="BR42" s="401" t="str">
        <f>IFERROR(VLOOKUP($BP42,WORK!$A$3:$D$42,2,FALSE)," ")</f>
        <v xml:space="preserve"> </v>
      </c>
      <c r="BS42" s="402"/>
      <c r="BT42" s="402"/>
      <c r="BU42" s="402"/>
      <c r="BV42" s="402"/>
      <c r="BW42" s="402"/>
      <c r="BX42" s="403"/>
      <c r="BY42" s="41" t="str">
        <f>IFERROR(VLOOKUP($BP42,WORK!$A$3:$D$42,4,FALSE)," ")</f>
        <v xml:space="preserve"> </v>
      </c>
      <c r="BZ42" s="399"/>
      <c r="CA42" s="77">
        <v>2</v>
      </c>
      <c r="CB42" s="357" t="str">
        <f>IFERROR(VLOOKUP(BZ41&amp;CA42,WORK!$H$3:$K$42,2,FALSE),"")</f>
        <v/>
      </c>
      <c r="CC42" s="358"/>
      <c r="CD42" s="358"/>
      <c r="CE42" s="358"/>
      <c r="CF42" s="358"/>
      <c r="CG42" s="358"/>
      <c r="CH42" s="359"/>
      <c r="CI42" s="79" t="str">
        <f>IFERROR(VLOOKUP(BZ41&amp;CA42,WORK!$H$3:$K$42,4,FALSE),"")</f>
        <v/>
      </c>
      <c r="CJ42" s="66" t="str">
        <f>IFERROR(ROUNDDOWN(AVERAGE(CI41,CI42),0),"")</f>
        <v/>
      </c>
      <c r="CK42" s="35">
        <v>8</v>
      </c>
      <c r="CL42" s="26">
        <v>1</v>
      </c>
      <c r="CM42" s="345" t="str">
        <f>IFERROR(VLOOKUP(CK42&amp;CL42,WORK!$O$3:$R$42,2,FALSE),"")</f>
        <v/>
      </c>
      <c r="CN42" s="345"/>
      <c r="CO42" s="345"/>
      <c r="CP42" s="345"/>
      <c r="CQ42" s="345"/>
      <c r="CR42" s="345"/>
      <c r="CS42" s="345"/>
      <c r="CT42" s="64" t="str">
        <f>IFERROR(VLOOKUP(CK42&amp;CL42,WORK!$O$3:$R$42,4,FALSE),"")</f>
        <v/>
      </c>
      <c r="CU42" s="65" t="str">
        <f t="shared" ref="CU42" si="4">IF(CM42="","","平均年齢")</f>
        <v/>
      </c>
      <c r="CV42" s="348"/>
      <c r="CW42" s="26">
        <v>22</v>
      </c>
      <c r="CX42" s="357" t="str">
        <f>IFERROR(VLOOKUP($CV$21&amp;CW42,WORK!$V$3:$Y$42,2,FALSE),"")</f>
        <v/>
      </c>
      <c r="CY42" s="358"/>
      <c r="CZ42" s="358"/>
      <c r="DA42" s="358"/>
      <c r="DB42" s="358"/>
      <c r="DC42" s="358"/>
      <c r="DD42" s="359"/>
      <c r="DE42" s="63" t="str">
        <f>IFERROR(VLOOKUP($CV$21&amp;CW42,WORK!$V$3:$Y$42,4,FALSE),"")</f>
        <v/>
      </c>
      <c r="DF42" s="97"/>
      <c r="DG42" s="348"/>
      <c r="DH42" s="26">
        <v>22</v>
      </c>
      <c r="DI42" s="357" t="str">
        <f>IFERROR(VLOOKUP($DG$21&amp;DH42,WORK!$AC$3:$AE$42,2,FALSE),"")</f>
        <v/>
      </c>
      <c r="DJ42" s="358"/>
      <c r="DK42" s="358"/>
      <c r="DL42" s="358"/>
      <c r="DM42" s="358"/>
      <c r="DN42" s="358"/>
      <c r="DO42" s="359"/>
      <c r="DP42" s="63" t="str">
        <f>IFERROR(VLOOKUP($DG$21&amp;DH42,WORK!$AC$3:$AE$42,3,FALSE),"")</f>
        <v/>
      </c>
      <c r="DQ42" s="97"/>
      <c r="DR42" s="348"/>
      <c r="DS42" s="26">
        <v>22</v>
      </c>
      <c r="DT42" s="345" t="str">
        <f>IFERROR(VLOOKUP($DR$21&amp;DS42,WORK!$AI$3:$AK$42,2,FALSE),"")</f>
        <v/>
      </c>
      <c r="DU42" s="345"/>
      <c r="DV42" s="345"/>
      <c r="DW42" s="345"/>
      <c r="DX42" s="345"/>
      <c r="DY42" s="345"/>
      <c r="DZ42" s="345"/>
      <c r="EA42" s="63" t="str">
        <f>IFERROR(VLOOKUP($DR$21&amp;DS42,WORK!$AI$3:$AK$42,3,FALSE),"")</f>
        <v/>
      </c>
      <c r="EB42" s="97"/>
    </row>
    <row r="43" spans="1:132">
      <c r="A43" s="413">
        <v>21</v>
      </c>
      <c r="B43" s="414"/>
      <c r="C43" s="415">
        <f>入力シート!C42</f>
        <v>0</v>
      </c>
      <c r="D43" s="416"/>
      <c r="E43" s="416"/>
      <c r="F43" s="416"/>
      <c r="G43" s="416"/>
      <c r="H43" s="416"/>
      <c r="I43" s="416"/>
      <c r="J43" s="417">
        <f>入力シート!J42</f>
        <v>0</v>
      </c>
      <c r="K43" s="418"/>
      <c r="L43" s="418"/>
      <c r="M43" s="418"/>
      <c r="N43" s="418"/>
      <c r="O43" s="418"/>
      <c r="P43" s="418"/>
      <c r="Q43" s="418"/>
      <c r="R43" s="419"/>
      <c r="S43" s="406">
        <f>入力シート!S42</f>
        <v>0</v>
      </c>
      <c r="T43" s="407"/>
      <c r="U43" s="405">
        <f>入力シート!U42</f>
        <v>0</v>
      </c>
      <c r="V43" s="408"/>
      <c r="W43" s="408"/>
      <c r="X43" s="404">
        <f>入力シート!X42</f>
        <v>0</v>
      </c>
      <c r="Y43" s="405"/>
      <c r="Z43" s="409">
        <f>入力シート!Z42</f>
        <v>0</v>
      </c>
      <c r="AA43" s="407"/>
      <c r="AB43" s="410" t="str">
        <f>入力シート!AB42</f>
        <v/>
      </c>
      <c r="AC43" s="407"/>
      <c r="AD43" s="411">
        <f>入力シート!AD42</f>
        <v>0</v>
      </c>
      <c r="AE43" s="412"/>
      <c r="AF43" s="406">
        <f>入力シート!AF42</f>
        <v>0</v>
      </c>
      <c r="AG43" s="407"/>
      <c r="AH43" s="398">
        <f>入力シート!AH42</f>
        <v>0</v>
      </c>
      <c r="AI43" s="367"/>
      <c r="AJ43" s="363">
        <f>入力シート!AJ42</f>
        <v>0</v>
      </c>
      <c r="AK43" s="364"/>
      <c r="AL43" s="363">
        <f>入力シート!AL42</f>
        <v>0</v>
      </c>
      <c r="AM43" s="376"/>
      <c r="AN43" s="398">
        <f>入力シート!AN42</f>
        <v>0</v>
      </c>
      <c r="AO43" s="367"/>
      <c r="AP43" s="363">
        <f>入力シート!AP42</f>
        <v>0</v>
      </c>
      <c r="AQ43" s="364"/>
      <c r="AR43" s="363">
        <f>入力シート!AR42</f>
        <v>0</v>
      </c>
      <c r="AS43" s="376"/>
      <c r="AT43" s="398">
        <f>入力シート!AT42</f>
        <v>0</v>
      </c>
      <c r="AU43" s="367"/>
      <c r="AV43" s="363">
        <f>入力シート!AV42</f>
        <v>0</v>
      </c>
      <c r="AW43" s="364"/>
      <c r="AX43" s="363">
        <f>入力シート!AX42</f>
        <v>0</v>
      </c>
      <c r="AY43" s="400"/>
      <c r="AZ43" s="398">
        <f>入力シート!AZ42</f>
        <v>0</v>
      </c>
      <c r="BA43" s="367"/>
      <c r="BB43" s="363">
        <f>入力シート!AZ42</f>
        <v>0</v>
      </c>
      <c r="BC43" s="364"/>
      <c r="BD43" s="363">
        <f>入力シート!BB42</f>
        <v>0</v>
      </c>
      <c r="BE43" s="376"/>
      <c r="BF43" s="366">
        <f>入力シート!BF42</f>
        <v>0</v>
      </c>
      <c r="BG43" s="367"/>
      <c r="BH43" s="363">
        <f>入力シート!BD42</f>
        <v>0</v>
      </c>
      <c r="BI43" s="364"/>
      <c r="BJ43" s="363">
        <f>入力シート!BF42</f>
        <v>0</v>
      </c>
      <c r="BK43" s="365"/>
      <c r="BL43" s="31"/>
      <c r="BM43" s="31"/>
      <c r="BN43" s="4"/>
      <c r="BO43" s="4"/>
      <c r="BP43" s="204">
        <v>23</v>
      </c>
      <c r="BQ43" s="186"/>
      <c r="BR43" s="401" t="str">
        <f>IFERROR(VLOOKUP($BP43,WORK!$A$3:$D$42,2,FALSE)," ")</f>
        <v xml:space="preserve"> </v>
      </c>
      <c r="BS43" s="402"/>
      <c r="BT43" s="402"/>
      <c r="BU43" s="402"/>
      <c r="BV43" s="402"/>
      <c r="BW43" s="402"/>
      <c r="BX43" s="403"/>
      <c r="BY43" s="41" t="str">
        <f>IFERROR(VLOOKUP($BP43,WORK!$A$3:$D$42,4,FALSE)," ")</f>
        <v xml:space="preserve"> </v>
      </c>
      <c r="BZ43" s="211">
        <v>12</v>
      </c>
      <c r="CA43" s="77">
        <v>1</v>
      </c>
      <c r="CB43" s="357" t="str">
        <f>IFERROR(VLOOKUP(BZ43&amp;CA43,WORK!$H$3:$K$42,2,FALSE),"")</f>
        <v/>
      </c>
      <c r="CC43" s="358"/>
      <c r="CD43" s="358"/>
      <c r="CE43" s="358"/>
      <c r="CF43" s="358"/>
      <c r="CG43" s="358"/>
      <c r="CH43" s="359"/>
      <c r="CI43" s="79" t="str">
        <f>IFERROR(VLOOKUP(BZ43&amp;CA43,WORK!$H$3:$K$42,4,FALSE),"")</f>
        <v/>
      </c>
      <c r="CJ43" s="65" t="str">
        <f>IF(CB43="","","平均年齢")</f>
        <v/>
      </c>
      <c r="CK43" s="78">
        <v>8</v>
      </c>
      <c r="CL43" s="26">
        <v>2</v>
      </c>
      <c r="CM43" s="345" t="str">
        <f>IFERROR(VLOOKUP(CK43&amp;CL43,WORK!$O$3:$R$42,2,FALSE),"")</f>
        <v/>
      </c>
      <c r="CN43" s="345"/>
      <c r="CO43" s="345"/>
      <c r="CP43" s="345"/>
      <c r="CQ43" s="345"/>
      <c r="CR43" s="345"/>
      <c r="CS43" s="345"/>
      <c r="CT43" s="69" t="str">
        <f>IFERROR(VLOOKUP(CK43&amp;CL43,WORK!$O$3:$R$42,4,FALSE),"")</f>
        <v/>
      </c>
      <c r="CU43" s="549" t="str">
        <f t="shared" ref="CU43" si="5">IFERROR(ROUNDDOWN(AVERAGE(CT42,CT43,CT44),0),"")</f>
        <v/>
      </c>
      <c r="CV43" s="348"/>
      <c r="CW43" s="26">
        <v>23</v>
      </c>
      <c r="CX43" s="357" t="str">
        <f>IFERROR(VLOOKUP($CV$21&amp;CW43,WORK!$V$3:$Y$42,2,FALSE),"")</f>
        <v/>
      </c>
      <c r="CY43" s="358"/>
      <c r="CZ43" s="358"/>
      <c r="DA43" s="358"/>
      <c r="DB43" s="358"/>
      <c r="DC43" s="358"/>
      <c r="DD43" s="359"/>
      <c r="DE43" s="63" t="str">
        <f>IFERROR(VLOOKUP($CV$21&amp;CW43,WORK!$V$3:$Y$42,4,FALSE),"")</f>
        <v/>
      </c>
      <c r="DF43" s="67"/>
      <c r="DG43" s="348"/>
      <c r="DH43" s="26">
        <v>23</v>
      </c>
      <c r="DI43" s="357" t="str">
        <f>IFERROR(VLOOKUP($DG$21&amp;DH43,WORK!$AC$3:$AE$42,2,FALSE),"")</f>
        <v/>
      </c>
      <c r="DJ43" s="358"/>
      <c r="DK43" s="358"/>
      <c r="DL43" s="358"/>
      <c r="DM43" s="358"/>
      <c r="DN43" s="358"/>
      <c r="DO43" s="359"/>
      <c r="DP43" s="63" t="str">
        <f>IFERROR(VLOOKUP($DG$21&amp;DH43,WORK!$AC$3:$AE$42,3,FALSE),"")</f>
        <v/>
      </c>
      <c r="DQ43" s="67"/>
      <c r="DR43" s="348"/>
      <c r="DS43" s="26">
        <v>23</v>
      </c>
      <c r="DT43" s="345" t="str">
        <f>IFERROR(VLOOKUP($DR$21&amp;DS43,WORK!$AI$3:$AK$42,2,FALSE),"")</f>
        <v/>
      </c>
      <c r="DU43" s="345"/>
      <c r="DV43" s="345"/>
      <c r="DW43" s="345"/>
      <c r="DX43" s="345"/>
      <c r="DY43" s="345"/>
      <c r="DZ43" s="345"/>
      <c r="EA43" s="63" t="str">
        <f>IFERROR(VLOOKUP($DR$21&amp;DS43,WORK!$AI$3:$AK$42,3,FALSE),"")</f>
        <v/>
      </c>
      <c r="EB43" s="67"/>
    </row>
    <row r="44" spans="1:132">
      <c r="A44" s="413">
        <v>22</v>
      </c>
      <c r="B44" s="414"/>
      <c r="C44" s="415">
        <f>入力シート!C43</f>
        <v>0</v>
      </c>
      <c r="D44" s="416"/>
      <c r="E44" s="416"/>
      <c r="F44" s="416"/>
      <c r="G44" s="416"/>
      <c r="H44" s="416"/>
      <c r="I44" s="416"/>
      <c r="J44" s="417">
        <f>入力シート!J43</f>
        <v>0</v>
      </c>
      <c r="K44" s="418"/>
      <c r="L44" s="418"/>
      <c r="M44" s="418"/>
      <c r="N44" s="418"/>
      <c r="O44" s="418"/>
      <c r="P44" s="418"/>
      <c r="Q44" s="418"/>
      <c r="R44" s="419"/>
      <c r="S44" s="406">
        <f>入力シート!S43</f>
        <v>0</v>
      </c>
      <c r="T44" s="407"/>
      <c r="U44" s="405">
        <f>入力シート!U43</f>
        <v>0</v>
      </c>
      <c r="V44" s="408"/>
      <c r="W44" s="408"/>
      <c r="X44" s="404">
        <f>入力シート!X43</f>
        <v>0</v>
      </c>
      <c r="Y44" s="405"/>
      <c r="Z44" s="409">
        <f>入力シート!Z43</f>
        <v>0</v>
      </c>
      <c r="AA44" s="407"/>
      <c r="AB44" s="410" t="str">
        <f>入力シート!AB43</f>
        <v/>
      </c>
      <c r="AC44" s="407"/>
      <c r="AD44" s="411">
        <f>入力シート!AD43</f>
        <v>0</v>
      </c>
      <c r="AE44" s="412"/>
      <c r="AF44" s="406">
        <f>入力シート!AF43</f>
        <v>0</v>
      </c>
      <c r="AG44" s="407"/>
      <c r="AH44" s="398">
        <f>入力シート!AH43</f>
        <v>0</v>
      </c>
      <c r="AI44" s="367"/>
      <c r="AJ44" s="363">
        <f>入力シート!AJ43</f>
        <v>0</v>
      </c>
      <c r="AK44" s="364"/>
      <c r="AL44" s="363">
        <f>入力シート!AL43</f>
        <v>0</v>
      </c>
      <c r="AM44" s="376"/>
      <c r="AN44" s="398">
        <f>入力シート!AN43</f>
        <v>0</v>
      </c>
      <c r="AO44" s="367"/>
      <c r="AP44" s="363">
        <f>入力シート!AP43</f>
        <v>0</v>
      </c>
      <c r="AQ44" s="364"/>
      <c r="AR44" s="363">
        <f>入力シート!AR43</f>
        <v>0</v>
      </c>
      <c r="AS44" s="376"/>
      <c r="AT44" s="398">
        <f>入力シート!AT43</f>
        <v>0</v>
      </c>
      <c r="AU44" s="367"/>
      <c r="AV44" s="363">
        <f>入力シート!AV43</f>
        <v>0</v>
      </c>
      <c r="AW44" s="364"/>
      <c r="AX44" s="363">
        <f>入力シート!AX43</f>
        <v>0</v>
      </c>
      <c r="AY44" s="400"/>
      <c r="AZ44" s="398">
        <f>入力シート!AZ43</f>
        <v>0</v>
      </c>
      <c r="BA44" s="367"/>
      <c r="BB44" s="363">
        <f>入力シート!AZ43</f>
        <v>0</v>
      </c>
      <c r="BC44" s="364"/>
      <c r="BD44" s="363">
        <f>入力シート!BB43</f>
        <v>0</v>
      </c>
      <c r="BE44" s="376"/>
      <c r="BF44" s="366">
        <f>入力シート!BF43</f>
        <v>0</v>
      </c>
      <c r="BG44" s="367"/>
      <c r="BH44" s="363">
        <f>入力シート!BD43</f>
        <v>0</v>
      </c>
      <c r="BI44" s="364"/>
      <c r="BJ44" s="363">
        <f>入力シート!BF43</f>
        <v>0</v>
      </c>
      <c r="BK44" s="365"/>
      <c r="BL44" s="31"/>
      <c r="BM44" s="31"/>
      <c r="BN44" s="4"/>
      <c r="BO44" s="4"/>
      <c r="BP44" s="204">
        <v>24</v>
      </c>
      <c r="BQ44" s="186"/>
      <c r="BR44" s="401" t="str">
        <f>IFERROR(VLOOKUP($BP44,WORK!$A$3:$D$42,2,FALSE)," ")</f>
        <v xml:space="preserve"> </v>
      </c>
      <c r="BS44" s="402"/>
      <c r="BT44" s="402"/>
      <c r="BU44" s="402"/>
      <c r="BV44" s="402"/>
      <c r="BW44" s="402"/>
      <c r="BX44" s="403"/>
      <c r="BY44" s="41" t="str">
        <f>IFERROR(VLOOKUP($BP44,WORK!$A$3:$D$42,4,FALSE)," ")</f>
        <v xml:space="preserve"> </v>
      </c>
      <c r="BZ44" s="399"/>
      <c r="CA44" s="77">
        <v>2</v>
      </c>
      <c r="CB44" s="357" t="str">
        <f>IFERROR(VLOOKUP(BZ43&amp;CA44,WORK!$H$3:$K$42,2,FALSE),"")</f>
        <v/>
      </c>
      <c r="CC44" s="358"/>
      <c r="CD44" s="358"/>
      <c r="CE44" s="358"/>
      <c r="CF44" s="358"/>
      <c r="CG44" s="358"/>
      <c r="CH44" s="359"/>
      <c r="CI44" s="79" t="str">
        <f>IFERROR(VLOOKUP(BZ43&amp;CA44,WORK!$H$3:$K$42,4,FALSE),"")</f>
        <v/>
      </c>
      <c r="CJ44" s="66" t="str">
        <f>IFERROR(ROUNDDOWN(AVERAGE(CI43,CI44),0),"")</f>
        <v/>
      </c>
      <c r="CK44" s="37">
        <v>8</v>
      </c>
      <c r="CL44" s="85">
        <v>3</v>
      </c>
      <c r="CM44" s="441" t="str">
        <f>IFERROR(VLOOKUP(CK44&amp;CL44,WORK!$O$3:$R$42,2,FALSE),"")</f>
        <v/>
      </c>
      <c r="CN44" s="441"/>
      <c r="CO44" s="441"/>
      <c r="CP44" s="441"/>
      <c r="CQ44" s="441"/>
      <c r="CR44" s="441"/>
      <c r="CS44" s="441"/>
      <c r="CT44" s="64" t="str">
        <f>IFERROR(VLOOKUP(CK44&amp;CL44,WORK!$O$3:$R$42,4,FALSE),"")</f>
        <v/>
      </c>
      <c r="CU44" s="549"/>
      <c r="CV44" s="348"/>
      <c r="CW44" s="26">
        <v>24</v>
      </c>
      <c r="CX44" s="357" t="str">
        <f>IFERROR(VLOOKUP($CV$21&amp;CW44,WORK!$V$3:$Y$42,2,FALSE),"")</f>
        <v/>
      </c>
      <c r="CY44" s="358"/>
      <c r="CZ44" s="358"/>
      <c r="DA44" s="358"/>
      <c r="DB44" s="358"/>
      <c r="DC44" s="358"/>
      <c r="DD44" s="359"/>
      <c r="DE44" s="63" t="str">
        <f>IFERROR(VLOOKUP($CV$21&amp;CW44,WORK!$V$3:$Y$42,4,FALSE),"")</f>
        <v/>
      </c>
      <c r="DF44" s="68"/>
      <c r="DG44" s="348"/>
      <c r="DH44" s="26">
        <v>24</v>
      </c>
      <c r="DI44" s="357" t="str">
        <f>IFERROR(VLOOKUP($DG$21&amp;DH44,WORK!$AC$3:$AE$42,2,FALSE),"")</f>
        <v/>
      </c>
      <c r="DJ44" s="358"/>
      <c r="DK44" s="358"/>
      <c r="DL44" s="358"/>
      <c r="DM44" s="358"/>
      <c r="DN44" s="358"/>
      <c r="DO44" s="359"/>
      <c r="DP44" s="63" t="str">
        <f>IFERROR(VLOOKUP($DG$21&amp;DH44,WORK!$AC$3:$AE$42,3,FALSE),"")</f>
        <v/>
      </c>
      <c r="DQ44" s="68"/>
      <c r="DR44" s="348"/>
      <c r="DS44" s="26">
        <v>24</v>
      </c>
      <c r="DT44" s="345" t="str">
        <f>IFERROR(VLOOKUP($DR$21&amp;DS44,WORK!$AI$3:$AK$42,2,FALSE),"")</f>
        <v/>
      </c>
      <c r="DU44" s="345"/>
      <c r="DV44" s="345"/>
      <c r="DW44" s="345"/>
      <c r="DX44" s="345"/>
      <c r="DY44" s="345"/>
      <c r="DZ44" s="345"/>
      <c r="EA44" s="63" t="str">
        <f>IFERROR(VLOOKUP($DR$21&amp;DS44,WORK!$AI$3:$AK$42,3,FALSE),"")</f>
        <v/>
      </c>
      <c r="EB44" s="68"/>
    </row>
    <row r="45" spans="1:132">
      <c r="A45" s="413">
        <v>23</v>
      </c>
      <c r="B45" s="414"/>
      <c r="C45" s="415">
        <f>入力シート!C44</f>
        <v>0</v>
      </c>
      <c r="D45" s="416"/>
      <c r="E45" s="416"/>
      <c r="F45" s="416"/>
      <c r="G45" s="416"/>
      <c r="H45" s="416"/>
      <c r="I45" s="416"/>
      <c r="J45" s="417">
        <f>入力シート!J44</f>
        <v>0</v>
      </c>
      <c r="K45" s="418"/>
      <c r="L45" s="418"/>
      <c r="M45" s="418"/>
      <c r="N45" s="418"/>
      <c r="O45" s="418"/>
      <c r="P45" s="418"/>
      <c r="Q45" s="418"/>
      <c r="R45" s="419"/>
      <c r="S45" s="406">
        <f>入力シート!S44</f>
        <v>0</v>
      </c>
      <c r="T45" s="407"/>
      <c r="U45" s="405">
        <f>入力シート!U44</f>
        <v>0</v>
      </c>
      <c r="V45" s="408"/>
      <c r="W45" s="408"/>
      <c r="X45" s="404">
        <f>入力シート!X44</f>
        <v>0</v>
      </c>
      <c r="Y45" s="405"/>
      <c r="Z45" s="409">
        <f>入力シート!Z44</f>
        <v>0</v>
      </c>
      <c r="AA45" s="407"/>
      <c r="AB45" s="410" t="str">
        <f>入力シート!AB44</f>
        <v/>
      </c>
      <c r="AC45" s="407"/>
      <c r="AD45" s="411">
        <f>入力シート!AD44</f>
        <v>0</v>
      </c>
      <c r="AE45" s="412"/>
      <c r="AF45" s="406">
        <f>入力シート!AF44</f>
        <v>0</v>
      </c>
      <c r="AG45" s="407"/>
      <c r="AH45" s="398">
        <f>入力シート!AH44</f>
        <v>0</v>
      </c>
      <c r="AI45" s="367"/>
      <c r="AJ45" s="363">
        <f>入力シート!AJ44</f>
        <v>0</v>
      </c>
      <c r="AK45" s="364"/>
      <c r="AL45" s="363">
        <f>入力シート!AL44</f>
        <v>0</v>
      </c>
      <c r="AM45" s="376"/>
      <c r="AN45" s="398">
        <f>入力シート!AN44</f>
        <v>0</v>
      </c>
      <c r="AO45" s="367"/>
      <c r="AP45" s="363">
        <f>入力シート!AP44</f>
        <v>0</v>
      </c>
      <c r="AQ45" s="364"/>
      <c r="AR45" s="363">
        <f>入力シート!AR44</f>
        <v>0</v>
      </c>
      <c r="AS45" s="376"/>
      <c r="AT45" s="398">
        <f>入力シート!AT44</f>
        <v>0</v>
      </c>
      <c r="AU45" s="367"/>
      <c r="AV45" s="363">
        <f>入力シート!AV44</f>
        <v>0</v>
      </c>
      <c r="AW45" s="364"/>
      <c r="AX45" s="363">
        <f>入力シート!AX44</f>
        <v>0</v>
      </c>
      <c r="AY45" s="400"/>
      <c r="AZ45" s="398">
        <f>入力シート!AZ44</f>
        <v>0</v>
      </c>
      <c r="BA45" s="367"/>
      <c r="BB45" s="363">
        <f>入力シート!AZ44</f>
        <v>0</v>
      </c>
      <c r="BC45" s="364"/>
      <c r="BD45" s="363">
        <f>入力シート!BB44</f>
        <v>0</v>
      </c>
      <c r="BE45" s="376"/>
      <c r="BF45" s="366">
        <f>入力シート!BF44</f>
        <v>0</v>
      </c>
      <c r="BG45" s="367"/>
      <c r="BH45" s="363">
        <f>入力シート!BD44</f>
        <v>0</v>
      </c>
      <c r="BI45" s="364"/>
      <c r="BJ45" s="363">
        <f>入力シート!BF44</f>
        <v>0</v>
      </c>
      <c r="BK45" s="365"/>
      <c r="BL45" s="31"/>
      <c r="BM45" s="31"/>
      <c r="BN45" s="4"/>
      <c r="BO45" s="4"/>
      <c r="BP45" s="204">
        <v>25</v>
      </c>
      <c r="BQ45" s="186"/>
      <c r="BR45" s="401" t="str">
        <f>IFERROR(VLOOKUP($BP45,WORK!$A$3:$D$42,2,FALSE)," ")</f>
        <v xml:space="preserve"> </v>
      </c>
      <c r="BS45" s="402"/>
      <c r="BT45" s="402"/>
      <c r="BU45" s="402"/>
      <c r="BV45" s="402"/>
      <c r="BW45" s="402"/>
      <c r="BX45" s="403"/>
      <c r="BY45" s="41" t="str">
        <f>IFERROR(VLOOKUP($BP45,WORK!$A$3:$D$42,4,FALSE)," ")</f>
        <v xml:space="preserve"> </v>
      </c>
      <c r="BZ45" s="211">
        <v>13</v>
      </c>
      <c r="CA45" s="77">
        <v>1</v>
      </c>
      <c r="CB45" s="357" t="str">
        <f>IFERROR(VLOOKUP(BZ45&amp;CA45,WORK!$H$3:$K$42,2,FALSE),"")</f>
        <v/>
      </c>
      <c r="CC45" s="358"/>
      <c r="CD45" s="358"/>
      <c r="CE45" s="358"/>
      <c r="CF45" s="358"/>
      <c r="CG45" s="358"/>
      <c r="CH45" s="359"/>
      <c r="CI45" s="79" t="str">
        <f>IFERROR(VLOOKUP(BZ45&amp;CA45,WORK!$H$3:$K$42,4,FALSE),"")</f>
        <v/>
      </c>
      <c r="CJ45" s="65" t="str">
        <f>IF(CB45="","","平均年齢")</f>
        <v/>
      </c>
      <c r="CK45" s="35">
        <v>9</v>
      </c>
      <c r="CL45" s="26">
        <v>1</v>
      </c>
      <c r="CM45" s="345" t="str">
        <f>IFERROR(VLOOKUP(CK45&amp;CL45,WORK!$O$3:$R$42,2,FALSE),"")</f>
        <v/>
      </c>
      <c r="CN45" s="345"/>
      <c r="CO45" s="345"/>
      <c r="CP45" s="345"/>
      <c r="CQ45" s="345"/>
      <c r="CR45" s="345"/>
      <c r="CS45" s="345"/>
      <c r="CT45" s="64" t="str">
        <f>IFERROR(VLOOKUP(CK45&amp;CL45,WORK!$O$3:$R$42,4,FALSE),"")</f>
        <v/>
      </c>
      <c r="CU45" s="65" t="str">
        <f t="shared" ref="CU45" si="6">IF(CM45="","","平均年齢")</f>
        <v/>
      </c>
      <c r="CV45" s="348"/>
      <c r="CW45" s="26">
        <v>25</v>
      </c>
      <c r="CX45" s="357" t="str">
        <f>IFERROR(VLOOKUP($CV$21&amp;CW45,WORK!$V$3:$Y$42,2,FALSE),"")</f>
        <v/>
      </c>
      <c r="CY45" s="358"/>
      <c r="CZ45" s="358"/>
      <c r="DA45" s="358"/>
      <c r="DB45" s="358"/>
      <c r="DC45" s="358"/>
      <c r="DD45" s="359"/>
      <c r="DE45" s="63" t="str">
        <f>IFERROR(VLOOKUP($CV$21&amp;CW45,WORK!$V$3:$Y$42,4,FALSE),"")</f>
        <v/>
      </c>
      <c r="DF45" s="67"/>
      <c r="DG45" s="348"/>
      <c r="DH45" s="26">
        <v>25</v>
      </c>
      <c r="DI45" s="357" t="str">
        <f>IFERROR(VLOOKUP($DG$21&amp;DH45,WORK!$AC$3:$AE$42,2,FALSE),"")</f>
        <v/>
      </c>
      <c r="DJ45" s="358"/>
      <c r="DK45" s="358"/>
      <c r="DL45" s="358"/>
      <c r="DM45" s="358"/>
      <c r="DN45" s="358"/>
      <c r="DO45" s="359"/>
      <c r="DP45" s="63" t="str">
        <f>IFERROR(VLOOKUP($DG$21&amp;DH45,WORK!$AC$3:$AE$42,3,FALSE),"")</f>
        <v/>
      </c>
      <c r="DQ45" s="67"/>
      <c r="DR45" s="348"/>
      <c r="DS45" s="26">
        <v>25</v>
      </c>
      <c r="DT45" s="345" t="str">
        <f>IFERROR(VLOOKUP($DR$21&amp;DS45,WORK!$AI$3:$AK$42,2,FALSE),"")</f>
        <v/>
      </c>
      <c r="DU45" s="345"/>
      <c r="DV45" s="345"/>
      <c r="DW45" s="345"/>
      <c r="DX45" s="345"/>
      <c r="DY45" s="345"/>
      <c r="DZ45" s="345"/>
      <c r="EA45" s="63" t="str">
        <f>IFERROR(VLOOKUP($DR$21&amp;DS45,WORK!$AI$3:$AK$42,3,FALSE),"")</f>
        <v/>
      </c>
      <c r="EB45" s="67"/>
    </row>
    <row r="46" spans="1:132">
      <c r="A46" s="413">
        <v>24</v>
      </c>
      <c r="B46" s="414"/>
      <c r="C46" s="415">
        <f>入力シート!C45</f>
        <v>0</v>
      </c>
      <c r="D46" s="416"/>
      <c r="E46" s="416"/>
      <c r="F46" s="416"/>
      <c r="G46" s="416"/>
      <c r="H46" s="416"/>
      <c r="I46" s="416"/>
      <c r="J46" s="417">
        <f>入力シート!J45</f>
        <v>0</v>
      </c>
      <c r="K46" s="418"/>
      <c r="L46" s="418"/>
      <c r="M46" s="418"/>
      <c r="N46" s="418"/>
      <c r="O46" s="418"/>
      <c r="P46" s="418"/>
      <c r="Q46" s="418"/>
      <c r="R46" s="419"/>
      <c r="S46" s="406">
        <f>入力シート!S45</f>
        <v>0</v>
      </c>
      <c r="T46" s="407"/>
      <c r="U46" s="405">
        <f>入力シート!U45</f>
        <v>0</v>
      </c>
      <c r="V46" s="408"/>
      <c r="W46" s="408"/>
      <c r="X46" s="404">
        <f>入力シート!X45</f>
        <v>0</v>
      </c>
      <c r="Y46" s="405"/>
      <c r="Z46" s="409">
        <f>入力シート!Z45</f>
        <v>0</v>
      </c>
      <c r="AA46" s="407"/>
      <c r="AB46" s="410" t="str">
        <f>入力シート!AB45</f>
        <v/>
      </c>
      <c r="AC46" s="407"/>
      <c r="AD46" s="411">
        <f>入力シート!AD45</f>
        <v>0</v>
      </c>
      <c r="AE46" s="412"/>
      <c r="AF46" s="406">
        <f>入力シート!AF45</f>
        <v>0</v>
      </c>
      <c r="AG46" s="407"/>
      <c r="AH46" s="398">
        <f>入力シート!AH45</f>
        <v>0</v>
      </c>
      <c r="AI46" s="367"/>
      <c r="AJ46" s="363">
        <f>入力シート!AJ45</f>
        <v>0</v>
      </c>
      <c r="AK46" s="364"/>
      <c r="AL46" s="363">
        <f>入力シート!AL45</f>
        <v>0</v>
      </c>
      <c r="AM46" s="376"/>
      <c r="AN46" s="398">
        <f>入力シート!AN45</f>
        <v>0</v>
      </c>
      <c r="AO46" s="367"/>
      <c r="AP46" s="363">
        <f>入力シート!AP45</f>
        <v>0</v>
      </c>
      <c r="AQ46" s="364"/>
      <c r="AR46" s="363">
        <f>入力シート!AR45</f>
        <v>0</v>
      </c>
      <c r="AS46" s="376"/>
      <c r="AT46" s="398">
        <f>入力シート!AT45</f>
        <v>0</v>
      </c>
      <c r="AU46" s="367"/>
      <c r="AV46" s="363">
        <f>入力シート!AV45</f>
        <v>0</v>
      </c>
      <c r="AW46" s="364"/>
      <c r="AX46" s="363">
        <f>入力シート!AX45</f>
        <v>0</v>
      </c>
      <c r="AY46" s="400"/>
      <c r="AZ46" s="398">
        <f>入力シート!AZ45</f>
        <v>0</v>
      </c>
      <c r="BA46" s="367"/>
      <c r="BB46" s="363">
        <f>入力シート!AZ45</f>
        <v>0</v>
      </c>
      <c r="BC46" s="364"/>
      <c r="BD46" s="363">
        <f>入力シート!BB45</f>
        <v>0</v>
      </c>
      <c r="BE46" s="376"/>
      <c r="BF46" s="366">
        <f>入力シート!BF45</f>
        <v>0</v>
      </c>
      <c r="BG46" s="367"/>
      <c r="BH46" s="363">
        <f>入力シート!BD45</f>
        <v>0</v>
      </c>
      <c r="BI46" s="364"/>
      <c r="BJ46" s="363">
        <f>入力シート!BF45</f>
        <v>0</v>
      </c>
      <c r="BK46" s="365"/>
      <c r="BL46" s="31"/>
      <c r="BM46" s="31"/>
      <c r="BN46" s="4"/>
      <c r="BO46" s="4"/>
      <c r="BP46" s="204">
        <v>26</v>
      </c>
      <c r="BQ46" s="186"/>
      <c r="BR46" s="401" t="str">
        <f>IFERROR(VLOOKUP($BP46,WORK!$A$3:$D$42,2,FALSE)," ")</f>
        <v xml:space="preserve"> </v>
      </c>
      <c r="BS46" s="402"/>
      <c r="BT46" s="402"/>
      <c r="BU46" s="402"/>
      <c r="BV46" s="402"/>
      <c r="BW46" s="402"/>
      <c r="BX46" s="403"/>
      <c r="BY46" s="41" t="str">
        <f>IFERROR(VLOOKUP($BP46,WORK!$A$3:$D$42,4,FALSE)," ")</f>
        <v xml:space="preserve"> </v>
      </c>
      <c r="BZ46" s="399"/>
      <c r="CA46" s="77">
        <v>2</v>
      </c>
      <c r="CB46" s="357" t="str">
        <f>IFERROR(VLOOKUP(BZ45&amp;CA46,WORK!$H$3:$K$42,2,FALSE),"")</f>
        <v/>
      </c>
      <c r="CC46" s="358"/>
      <c r="CD46" s="358"/>
      <c r="CE46" s="358"/>
      <c r="CF46" s="358"/>
      <c r="CG46" s="358"/>
      <c r="CH46" s="359"/>
      <c r="CI46" s="79" t="str">
        <f>IFERROR(VLOOKUP(BZ45&amp;CA46,WORK!$H$3:$K$42,4,FALSE),"")</f>
        <v/>
      </c>
      <c r="CJ46" s="66" t="str">
        <f>IFERROR(ROUNDDOWN(AVERAGE(CI45,CI46),0),"")</f>
        <v/>
      </c>
      <c r="CK46" s="78">
        <v>9</v>
      </c>
      <c r="CL46" s="26">
        <v>2</v>
      </c>
      <c r="CM46" s="345" t="str">
        <f>IFERROR(VLOOKUP(CK46&amp;CL46,WORK!$O$3:$R$42,2,FALSE),"")</f>
        <v/>
      </c>
      <c r="CN46" s="345"/>
      <c r="CO46" s="345"/>
      <c r="CP46" s="345"/>
      <c r="CQ46" s="345"/>
      <c r="CR46" s="345"/>
      <c r="CS46" s="345"/>
      <c r="CT46" s="69" t="str">
        <f>IFERROR(VLOOKUP(CK46&amp;CL46,WORK!$O$3:$R$42,4,FALSE),"")</f>
        <v/>
      </c>
      <c r="CU46" s="549" t="str">
        <f t="shared" ref="CU46" si="7">IFERROR(ROUNDDOWN(AVERAGE(CT45,CT46,CT47),0),"")</f>
        <v/>
      </c>
      <c r="CV46" s="348"/>
      <c r="CW46" s="26">
        <v>26</v>
      </c>
      <c r="CX46" s="357" t="str">
        <f>IFERROR(VLOOKUP($CV$21&amp;CW46,WORK!$V$3:$Y$42,2,FALSE),"")</f>
        <v/>
      </c>
      <c r="CY46" s="358"/>
      <c r="CZ46" s="358"/>
      <c r="DA46" s="358"/>
      <c r="DB46" s="358"/>
      <c r="DC46" s="358"/>
      <c r="DD46" s="359"/>
      <c r="DE46" s="63" t="str">
        <f>IFERROR(VLOOKUP($CV$21&amp;CW46,WORK!$V$3:$Y$42,4,FALSE),"")</f>
        <v/>
      </c>
      <c r="DF46" s="67"/>
      <c r="DG46" s="348"/>
      <c r="DH46" s="26">
        <v>26</v>
      </c>
      <c r="DI46" s="357" t="str">
        <f>IFERROR(VLOOKUP($DG$21&amp;DH46,WORK!$AC$3:$AE$42,2,FALSE),"")</f>
        <v/>
      </c>
      <c r="DJ46" s="358"/>
      <c r="DK46" s="358"/>
      <c r="DL46" s="358"/>
      <c r="DM46" s="358"/>
      <c r="DN46" s="358"/>
      <c r="DO46" s="359"/>
      <c r="DP46" s="63" t="str">
        <f>IFERROR(VLOOKUP($DG$21&amp;DH46,WORK!$AC$3:$AE$42,3,FALSE),"")</f>
        <v/>
      </c>
      <c r="DQ46" s="67"/>
      <c r="DR46" s="348"/>
      <c r="DS46" s="26">
        <v>26</v>
      </c>
      <c r="DT46" s="345" t="str">
        <f>IFERROR(VLOOKUP($DR$21&amp;DS46,WORK!$AI$3:$AK$42,2,FALSE),"")</f>
        <v/>
      </c>
      <c r="DU46" s="345"/>
      <c r="DV46" s="345"/>
      <c r="DW46" s="345"/>
      <c r="DX46" s="345"/>
      <c r="DY46" s="345"/>
      <c r="DZ46" s="345"/>
      <c r="EA46" s="63" t="str">
        <f>IFERROR(VLOOKUP($DR$21&amp;DS46,WORK!$AI$3:$AK$42,3,FALSE),"")</f>
        <v/>
      </c>
      <c r="EB46" s="67"/>
    </row>
    <row r="47" spans="1:132">
      <c r="A47" s="413">
        <v>25</v>
      </c>
      <c r="B47" s="414"/>
      <c r="C47" s="415">
        <f>入力シート!C46</f>
        <v>0</v>
      </c>
      <c r="D47" s="416"/>
      <c r="E47" s="416"/>
      <c r="F47" s="416"/>
      <c r="G47" s="416"/>
      <c r="H47" s="416"/>
      <c r="I47" s="416"/>
      <c r="J47" s="417">
        <f>入力シート!J46</f>
        <v>0</v>
      </c>
      <c r="K47" s="418"/>
      <c r="L47" s="418"/>
      <c r="M47" s="418"/>
      <c r="N47" s="418"/>
      <c r="O47" s="418"/>
      <c r="P47" s="418"/>
      <c r="Q47" s="418"/>
      <c r="R47" s="419"/>
      <c r="S47" s="406">
        <f>入力シート!S46</f>
        <v>0</v>
      </c>
      <c r="T47" s="407"/>
      <c r="U47" s="405">
        <f>入力シート!U46</f>
        <v>0</v>
      </c>
      <c r="V47" s="408"/>
      <c r="W47" s="408"/>
      <c r="X47" s="404">
        <f>入力シート!X46</f>
        <v>0</v>
      </c>
      <c r="Y47" s="405"/>
      <c r="Z47" s="409">
        <f>入力シート!Z46</f>
        <v>0</v>
      </c>
      <c r="AA47" s="407"/>
      <c r="AB47" s="410" t="str">
        <f>入力シート!AB46</f>
        <v/>
      </c>
      <c r="AC47" s="407"/>
      <c r="AD47" s="411">
        <f>入力シート!AD46</f>
        <v>0</v>
      </c>
      <c r="AE47" s="412"/>
      <c r="AF47" s="406">
        <f>入力シート!AF46</f>
        <v>0</v>
      </c>
      <c r="AG47" s="407"/>
      <c r="AH47" s="398">
        <f>入力シート!AH46</f>
        <v>0</v>
      </c>
      <c r="AI47" s="367"/>
      <c r="AJ47" s="363">
        <f>入力シート!AJ46</f>
        <v>0</v>
      </c>
      <c r="AK47" s="364"/>
      <c r="AL47" s="363">
        <f>入力シート!AL46</f>
        <v>0</v>
      </c>
      <c r="AM47" s="376"/>
      <c r="AN47" s="398">
        <f>入力シート!AN46</f>
        <v>0</v>
      </c>
      <c r="AO47" s="367"/>
      <c r="AP47" s="363">
        <f>入力シート!AP46</f>
        <v>0</v>
      </c>
      <c r="AQ47" s="364"/>
      <c r="AR47" s="363">
        <f>入力シート!AR46</f>
        <v>0</v>
      </c>
      <c r="AS47" s="376"/>
      <c r="AT47" s="398">
        <f>入力シート!AT46</f>
        <v>0</v>
      </c>
      <c r="AU47" s="367"/>
      <c r="AV47" s="363">
        <f>入力シート!AV46</f>
        <v>0</v>
      </c>
      <c r="AW47" s="364"/>
      <c r="AX47" s="363">
        <f>入力シート!AX46</f>
        <v>0</v>
      </c>
      <c r="AY47" s="400"/>
      <c r="AZ47" s="398">
        <f>入力シート!AZ46</f>
        <v>0</v>
      </c>
      <c r="BA47" s="367"/>
      <c r="BB47" s="363">
        <f>入力シート!AZ46</f>
        <v>0</v>
      </c>
      <c r="BC47" s="364"/>
      <c r="BD47" s="363">
        <f>入力シート!BB46</f>
        <v>0</v>
      </c>
      <c r="BE47" s="376"/>
      <c r="BF47" s="366">
        <f>入力シート!BF46</f>
        <v>0</v>
      </c>
      <c r="BG47" s="367"/>
      <c r="BH47" s="363">
        <f>入力シート!BD46</f>
        <v>0</v>
      </c>
      <c r="BI47" s="364"/>
      <c r="BJ47" s="363">
        <f>入力シート!BF46</f>
        <v>0</v>
      </c>
      <c r="BK47" s="365"/>
      <c r="BL47" s="31"/>
      <c r="BM47" s="31"/>
      <c r="BN47" s="4"/>
      <c r="BO47" s="4"/>
      <c r="BP47" s="204">
        <v>27</v>
      </c>
      <c r="BQ47" s="186"/>
      <c r="BR47" s="401" t="str">
        <f>IFERROR(VLOOKUP($BP47,WORK!$A$3:$D$42,2,FALSE)," ")</f>
        <v xml:space="preserve"> </v>
      </c>
      <c r="BS47" s="402"/>
      <c r="BT47" s="402"/>
      <c r="BU47" s="402"/>
      <c r="BV47" s="402"/>
      <c r="BW47" s="402"/>
      <c r="BX47" s="403"/>
      <c r="BY47" s="41" t="str">
        <f>IFERROR(VLOOKUP($BP47,WORK!$A$3:$D$42,4,FALSE)," ")</f>
        <v xml:space="preserve"> </v>
      </c>
      <c r="BZ47" s="211">
        <v>14</v>
      </c>
      <c r="CA47" s="77">
        <v>1</v>
      </c>
      <c r="CB47" s="357" t="str">
        <f>IFERROR(VLOOKUP(BZ47&amp;CA47,WORK!$H$3:$K$42,2,FALSE),"")</f>
        <v/>
      </c>
      <c r="CC47" s="358"/>
      <c r="CD47" s="358"/>
      <c r="CE47" s="358"/>
      <c r="CF47" s="358"/>
      <c r="CG47" s="358"/>
      <c r="CH47" s="359"/>
      <c r="CI47" s="79" t="str">
        <f>IFERROR(VLOOKUP(BZ47&amp;CA47,WORK!$H$3:$K$42,4,FALSE),"")</f>
        <v/>
      </c>
      <c r="CJ47" s="65" t="str">
        <f>IF(CB47="","","平均年齢")</f>
        <v/>
      </c>
      <c r="CK47" s="37">
        <v>9</v>
      </c>
      <c r="CL47" s="85">
        <v>3</v>
      </c>
      <c r="CM47" s="441" t="str">
        <f>IFERROR(VLOOKUP(CK47&amp;CL47,WORK!$O$3:$R$42,2,FALSE),"")</f>
        <v/>
      </c>
      <c r="CN47" s="441"/>
      <c r="CO47" s="441"/>
      <c r="CP47" s="441"/>
      <c r="CQ47" s="441"/>
      <c r="CR47" s="441"/>
      <c r="CS47" s="441"/>
      <c r="CT47" s="64" t="str">
        <f>IFERROR(VLOOKUP(CK47&amp;CL47,WORK!$O$3:$R$42,4,FALSE),"")</f>
        <v/>
      </c>
      <c r="CU47" s="549"/>
      <c r="CV47" s="348"/>
      <c r="CW47" s="26">
        <v>27</v>
      </c>
      <c r="CX47" s="357" t="str">
        <f>IFERROR(VLOOKUP($CV$21&amp;CW47,WORK!$V$3:$Y$42,2,FALSE),"")</f>
        <v/>
      </c>
      <c r="CY47" s="358"/>
      <c r="CZ47" s="358"/>
      <c r="DA47" s="358"/>
      <c r="DB47" s="358"/>
      <c r="DC47" s="358"/>
      <c r="DD47" s="359"/>
      <c r="DE47" s="63" t="str">
        <f>IFERROR(VLOOKUP($CV$21&amp;CW47,WORK!$V$3:$Y$42,4,FALSE),"")</f>
        <v/>
      </c>
      <c r="DF47" s="67"/>
      <c r="DG47" s="348"/>
      <c r="DH47" s="26">
        <v>27</v>
      </c>
      <c r="DI47" s="357" t="str">
        <f>IFERROR(VLOOKUP($DG$21&amp;DH47,WORK!$AC$3:$AE$42,2,FALSE),"")</f>
        <v/>
      </c>
      <c r="DJ47" s="358"/>
      <c r="DK47" s="358"/>
      <c r="DL47" s="358"/>
      <c r="DM47" s="358"/>
      <c r="DN47" s="358"/>
      <c r="DO47" s="359"/>
      <c r="DP47" s="63" t="str">
        <f>IFERROR(VLOOKUP($DG$21&amp;DH47,WORK!$AC$3:$AE$42,3,FALSE),"")</f>
        <v/>
      </c>
      <c r="DQ47" s="67"/>
      <c r="DR47" s="348"/>
      <c r="DS47" s="26">
        <v>27</v>
      </c>
      <c r="DT47" s="345" t="str">
        <f>IFERROR(VLOOKUP($DR$21&amp;DS47,WORK!$AI$3:$AK$42,2,FALSE),"")</f>
        <v/>
      </c>
      <c r="DU47" s="345"/>
      <c r="DV47" s="345"/>
      <c r="DW47" s="345"/>
      <c r="DX47" s="345"/>
      <c r="DY47" s="345"/>
      <c r="DZ47" s="345"/>
      <c r="EA47" s="63" t="str">
        <f>IFERROR(VLOOKUP($DR$21&amp;DS47,WORK!$AI$3:$AK$42,3,FALSE),"")</f>
        <v/>
      </c>
      <c r="EB47" s="67"/>
    </row>
    <row r="48" spans="1:132">
      <c r="A48" s="413">
        <v>26</v>
      </c>
      <c r="B48" s="414"/>
      <c r="C48" s="415">
        <f>入力シート!C47</f>
        <v>0</v>
      </c>
      <c r="D48" s="416"/>
      <c r="E48" s="416"/>
      <c r="F48" s="416"/>
      <c r="G48" s="416"/>
      <c r="H48" s="416"/>
      <c r="I48" s="416"/>
      <c r="J48" s="417">
        <f>入力シート!J47</f>
        <v>0</v>
      </c>
      <c r="K48" s="418"/>
      <c r="L48" s="418"/>
      <c r="M48" s="418"/>
      <c r="N48" s="418"/>
      <c r="O48" s="418"/>
      <c r="P48" s="418"/>
      <c r="Q48" s="418"/>
      <c r="R48" s="419"/>
      <c r="S48" s="406">
        <f>入力シート!S47</f>
        <v>0</v>
      </c>
      <c r="T48" s="407"/>
      <c r="U48" s="405">
        <f>入力シート!U47</f>
        <v>0</v>
      </c>
      <c r="V48" s="408"/>
      <c r="W48" s="408"/>
      <c r="X48" s="404">
        <f>入力シート!X47</f>
        <v>0</v>
      </c>
      <c r="Y48" s="405"/>
      <c r="Z48" s="409">
        <f>入力シート!Z47</f>
        <v>0</v>
      </c>
      <c r="AA48" s="407"/>
      <c r="AB48" s="410" t="str">
        <f>入力シート!AB47</f>
        <v/>
      </c>
      <c r="AC48" s="407"/>
      <c r="AD48" s="411">
        <f>入力シート!AD47</f>
        <v>0</v>
      </c>
      <c r="AE48" s="412"/>
      <c r="AF48" s="406">
        <f>入力シート!AF47</f>
        <v>0</v>
      </c>
      <c r="AG48" s="407"/>
      <c r="AH48" s="398">
        <f>入力シート!AH47</f>
        <v>0</v>
      </c>
      <c r="AI48" s="367"/>
      <c r="AJ48" s="363">
        <f>入力シート!AJ47</f>
        <v>0</v>
      </c>
      <c r="AK48" s="364"/>
      <c r="AL48" s="363">
        <f>入力シート!AL47</f>
        <v>0</v>
      </c>
      <c r="AM48" s="376"/>
      <c r="AN48" s="398">
        <f>入力シート!AN47</f>
        <v>0</v>
      </c>
      <c r="AO48" s="367"/>
      <c r="AP48" s="363">
        <f>入力シート!AP47</f>
        <v>0</v>
      </c>
      <c r="AQ48" s="364"/>
      <c r="AR48" s="363">
        <f>入力シート!AR47</f>
        <v>0</v>
      </c>
      <c r="AS48" s="376"/>
      <c r="AT48" s="398">
        <f>入力シート!AT47</f>
        <v>0</v>
      </c>
      <c r="AU48" s="367"/>
      <c r="AV48" s="363">
        <f>入力シート!AV47</f>
        <v>0</v>
      </c>
      <c r="AW48" s="364"/>
      <c r="AX48" s="363">
        <f>入力シート!AX47</f>
        <v>0</v>
      </c>
      <c r="AY48" s="400"/>
      <c r="AZ48" s="398">
        <f>入力シート!AZ47</f>
        <v>0</v>
      </c>
      <c r="BA48" s="367"/>
      <c r="BB48" s="363">
        <f>入力シート!AZ47</f>
        <v>0</v>
      </c>
      <c r="BC48" s="364"/>
      <c r="BD48" s="363">
        <f>入力シート!BB47</f>
        <v>0</v>
      </c>
      <c r="BE48" s="376"/>
      <c r="BF48" s="366">
        <f>入力シート!BF47</f>
        <v>0</v>
      </c>
      <c r="BG48" s="367"/>
      <c r="BH48" s="363">
        <f>入力シート!BD47</f>
        <v>0</v>
      </c>
      <c r="BI48" s="364"/>
      <c r="BJ48" s="363">
        <f>入力シート!BF47</f>
        <v>0</v>
      </c>
      <c r="BK48" s="365"/>
      <c r="BL48" s="31"/>
      <c r="BM48" s="31"/>
      <c r="BN48" s="4"/>
      <c r="BO48" s="4"/>
      <c r="BP48" s="204">
        <v>28</v>
      </c>
      <c r="BQ48" s="186"/>
      <c r="BR48" s="401" t="str">
        <f>IFERROR(VLOOKUP($BP48,WORK!$A$3:$D$42,2,FALSE)," ")</f>
        <v xml:space="preserve"> </v>
      </c>
      <c r="BS48" s="402"/>
      <c r="BT48" s="402"/>
      <c r="BU48" s="402"/>
      <c r="BV48" s="402"/>
      <c r="BW48" s="402"/>
      <c r="BX48" s="403"/>
      <c r="BY48" s="41" t="str">
        <f>IFERROR(VLOOKUP($BP48,WORK!$A$3:$D$42,4,FALSE)," ")</f>
        <v xml:space="preserve"> </v>
      </c>
      <c r="BZ48" s="399"/>
      <c r="CA48" s="77">
        <v>2</v>
      </c>
      <c r="CB48" s="357" t="str">
        <f>IFERROR(VLOOKUP(BZ47&amp;CA48,WORK!$H$3:$K$42,2,FALSE),"")</f>
        <v/>
      </c>
      <c r="CC48" s="358"/>
      <c r="CD48" s="358"/>
      <c r="CE48" s="358"/>
      <c r="CF48" s="358"/>
      <c r="CG48" s="358"/>
      <c r="CH48" s="359"/>
      <c r="CI48" s="79" t="str">
        <f>IFERROR(VLOOKUP(BZ47&amp;CA48,WORK!$H$3:$K$42,4,FALSE),"")</f>
        <v/>
      </c>
      <c r="CJ48" s="66" t="str">
        <f>IFERROR(ROUNDDOWN(AVERAGE(CI47,CI48),0),"")</f>
        <v/>
      </c>
      <c r="CK48" s="35">
        <v>10</v>
      </c>
      <c r="CL48" s="26">
        <v>1</v>
      </c>
      <c r="CM48" s="345" t="str">
        <f>IFERROR(VLOOKUP(CK48&amp;CL48,WORK!$O$3:$R$42,2,FALSE),"")</f>
        <v/>
      </c>
      <c r="CN48" s="345"/>
      <c r="CO48" s="345"/>
      <c r="CP48" s="345"/>
      <c r="CQ48" s="345"/>
      <c r="CR48" s="345"/>
      <c r="CS48" s="345"/>
      <c r="CT48" s="64" t="str">
        <f>IFERROR(VLOOKUP(CK48&amp;CL48,WORK!$O$3:$R$42,4,FALSE),"")</f>
        <v/>
      </c>
      <c r="CU48" s="65" t="str">
        <f t="shared" ref="CU48" si="8">IF(CM48="","","平均年齢")</f>
        <v/>
      </c>
      <c r="CV48" s="348"/>
      <c r="CW48" s="26">
        <v>28</v>
      </c>
      <c r="CX48" s="357" t="str">
        <f>IFERROR(VLOOKUP($CV$21&amp;CW48,WORK!$V$3:$Y$42,2,FALSE),"")</f>
        <v/>
      </c>
      <c r="CY48" s="358"/>
      <c r="CZ48" s="358"/>
      <c r="DA48" s="358"/>
      <c r="DB48" s="358"/>
      <c r="DC48" s="358"/>
      <c r="DD48" s="359"/>
      <c r="DE48" s="63" t="str">
        <f>IFERROR(VLOOKUP($CV$21&amp;CW48,WORK!$V$3:$Y$42,4,FALSE),"")</f>
        <v/>
      </c>
      <c r="DF48" s="67"/>
      <c r="DG48" s="348"/>
      <c r="DH48" s="26">
        <v>28</v>
      </c>
      <c r="DI48" s="357" t="str">
        <f>IFERROR(VLOOKUP($DG$21&amp;DH48,WORK!$AC$3:$AE$42,2,FALSE),"")</f>
        <v/>
      </c>
      <c r="DJ48" s="358"/>
      <c r="DK48" s="358"/>
      <c r="DL48" s="358"/>
      <c r="DM48" s="358"/>
      <c r="DN48" s="358"/>
      <c r="DO48" s="359"/>
      <c r="DP48" s="63" t="str">
        <f>IFERROR(VLOOKUP($DG$21&amp;DH48,WORK!$AC$3:$AE$42,3,FALSE),"")</f>
        <v/>
      </c>
      <c r="DQ48" s="67"/>
      <c r="DR48" s="348"/>
      <c r="DS48" s="26">
        <v>28</v>
      </c>
      <c r="DT48" s="345" t="str">
        <f>IFERROR(VLOOKUP($DR$21&amp;DS48,WORK!$AI$3:$AK$42,2,FALSE),"")</f>
        <v/>
      </c>
      <c r="DU48" s="345"/>
      <c r="DV48" s="345"/>
      <c r="DW48" s="345"/>
      <c r="DX48" s="345"/>
      <c r="DY48" s="345"/>
      <c r="DZ48" s="345"/>
      <c r="EA48" s="63" t="str">
        <f>IFERROR(VLOOKUP($DR$21&amp;DS48,WORK!$AI$3:$AK$42,3,FALSE),"")</f>
        <v/>
      </c>
      <c r="EB48" s="67"/>
    </row>
    <row r="49" spans="1:144">
      <c r="A49" s="413">
        <v>27</v>
      </c>
      <c r="B49" s="414"/>
      <c r="C49" s="415">
        <f>入力シート!C48</f>
        <v>0</v>
      </c>
      <c r="D49" s="416"/>
      <c r="E49" s="416"/>
      <c r="F49" s="416"/>
      <c r="G49" s="416"/>
      <c r="H49" s="416"/>
      <c r="I49" s="416"/>
      <c r="J49" s="417">
        <f>入力シート!J48</f>
        <v>0</v>
      </c>
      <c r="K49" s="418"/>
      <c r="L49" s="418"/>
      <c r="M49" s="418"/>
      <c r="N49" s="418"/>
      <c r="O49" s="418"/>
      <c r="P49" s="418"/>
      <c r="Q49" s="418"/>
      <c r="R49" s="419"/>
      <c r="S49" s="406">
        <f>入力シート!S48</f>
        <v>0</v>
      </c>
      <c r="T49" s="407"/>
      <c r="U49" s="405">
        <f>入力シート!U48</f>
        <v>0</v>
      </c>
      <c r="V49" s="408"/>
      <c r="W49" s="408"/>
      <c r="X49" s="404">
        <f>入力シート!X48</f>
        <v>0</v>
      </c>
      <c r="Y49" s="405"/>
      <c r="Z49" s="409">
        <f>入力シート!Z48</f>
        <v>0</v>
      </c>
      <c r="AA49" s="407"/>
      <c r="AB49" s="410" t="str">
        <f>入力シート!AB48</f>
        <v/>
      </c>
      <c r="AC49" s="407"/>
      <c r="AD49" s="411">
        <f>入力シート!AD48</f>
        <v>0</v>
      </c>
      <c r="AE49" s="412"/>
      <c r="AF49" s="406">
        <f>入力シート!AF48</f>
        <v>0</v>
      </c>
      <c r="AG49" s="407"/>
      <c r="AH49" s="398">
        <f>入力シート!AH48</f>
        <v>0</v>
      </c>
      <c r="AI49" s="367"/>
      <c r="AJ49" s="363">
        <f>入力シート!AJ48</f>
        <v>0</v>
      </c>
      <c r="AK49" s="364"/>
      <c r="AL49" s="363">
        <f>入力シート!AL48</f>
        <v>0</v>
      </c>
      <c r="AM49" s="376"/>
      <c r="AN49" s="398">
        <f>入力シート!AN48</f>
        <v>0</v>
      </c>
      <c r="AO49" s="367"/>
      <c r="AP49" s="363">
        <f>入力シート!AP48</f>
        <v>0</v>
      </c>
      <c r="AQ49" s="364"/>
      <c r="AR49" s="363">
        <f>入力シート!AR48</f>
        <v>0</v>
      </c>
      <c r="AS49" s="376"/>
      <c r="AT49" s="398">
        <f>入力シート!AT48</f>
        <v>0</v>
      </c>
      <c r="AU49" s="367"/>
      <c r="AV49" s="363">
        <f>入力シート!AV48</f>
        <v>0</v>
      </c>
      <c r="AW49" s="364"/>
      <c r="AX49" s="363">
        <f>入力シート!AX48</f>
        <v>0</v>
      </c>
      <c r="AY49" s="400"/>
      <c r="AZ49" s="398">
        <f>入力シート!AZ48</f>
        <v>0</v>
      </c>
      <c r="BA49" s="367"/>
      <c r="BB49" s="363">
        <f>入力シート!AZ48</f>
        <v>0</v>
      </c>
      <c r="BC49" s="364"/>
      <c r="BD49" s="363">
        <f>入力シート!BB48</f>
        <v>0</v>
      </c>
      <c r="BE49" s="376"/>
      <c r="BF49" s="366">
        <f>入力シート!BF48</f>
        <v>0</v>
      </c>
      <c r="BG49" s="367"/>
      <c r="BH49" s="363">
        <f>入力シート!BD48</f>
        <v>0</v>
      </c>
      <c r="BI49" s="364"/>
      <c r="BJ49" s="363">
        <f>入力シート!BF48</f>
        <v>0</v>
      </c>
      <c r="BK49" s="365"/>
      <c r="BL49" s="31"/>
      <c r="BM49" s="31"/>
      <c r="BN49" s="4"/>
      <c r="BO49" s="4"/>
      <c r="BP49" s="204">
        <v>29</v>
      </c>
      <c r="BQ49" s="186"/>
      <c r="BR49" s="401" t="str">
        <f>IFERROR(VLOOKUP($BP49,WORK!$A$3:$D$42,2,FALSE)," ")</f>
        <v xml:space="preserve"> </v>
      </c>
      <c r="BS49" s="402"/>
      <c r="BT49" s="402"/>
      <c r="BU49" s="402"/>
      <c r="BV49" s="402"/>
      <c r="BW49" s="402"/>
      <c r="BX49" s="403"/>
      <c r="BY49" s="41" t="str">
        <f>IFERROR(VLOOKUP($BP49,WORK!$A$3:$D$42,4,FALSE)," ")</f>
        <v xml:space="preserve"> </v>
      </c>
      <c r="BZ49" s="211">
        <v>15</v>
      </c>
      <c r="CA49" s="77">
        <v>1</v>
      </c>
      <c r="CB49" s="357" t="str">
        <f>IFERROR(VLOOKUP(BZ49&amp;CA49,WORK!$H$3:$K$42,2,FALSE),"")</f>
        <v/>
      </c>
      <c r="CC49" s="358"/>
      <c r="CD49" s="358"/>
      <c r="CE49" s="358"/>
      <c r="CF49" s="358"/>
      <c r="CG49" s="358"/>
      <c r="CH49" s="359"/>
      <c r="CI49" s="79" t="str">
        <f>IFERROR(VLOOKUP(BZ49&amp;CA49,WORK!$H$3:$K$42,4,FALSE),"")</f>
        <v/>
      </c>
      <c r="CJ49" s="65" t="str">
        <f>IF(CB49="","","平均年齢")</f>
        <v/>
      </c>
      <c r="CK49" s="78">
        <v>10</v>
      </c>
      <c r="CL49" s="26">
        <v>2</v>
      </c>
      <c r="CM49" s="345" t="str">
        <f>IFERROR(VLOOKUP(CK49&amp;CL49,WORK!$O$3:$R$42,2,FALSE),"")</f>
        <v/>
      </c>
      <c r="CN49" s="345"/>
      <c r="CO49" s="345"/>
      <c r="CP49" s="345"/>
      <c r="CQ49" s="345"/>
      <c r="CR49" s="345"/>
      <c r="CS49" s="345"/>
      <c r="CT49" s="69" t="str">
        <f>IFERROR(VLOOKUP(CK49&amp;CL49,WORK!$O$3:$R$42,4,FALSE),"")</f>
        <v/>
      </c>
      <c r="CU49" s="549" t="str">
        <f>IFERROR(ROUNDDOWN(AVERAGE(CT48,CT49,CT50),0),"")</f>
        <v/>
      </c>
      <c r="CV49" s="348"/>
      <c r="CW49" s="26">
        <v>29</v>
      </c>
      <c r="CX49" s="357" t="str">
        <f>IFERROR(VLOOKUP($CV$21&amp;CW49,WORK!$V$3:$Y$42,2,FALSE),"")</f>
        <v/>
      </c>
      <c r="CY49" s="358"/>
      <c r="CZ49" s="358"/>
      <c r="DA49" s="358"/>
      <c r="DB49" s="358"/>
      <c r="DC49" s="358"/>
      <c r="DD49" s="359"/>
      <c r="DE49" s="63" t="str">
        <f>IFERROR(VLOOKUP($CV$21&amp;CW49,WORK!$V$3:$Y$42,4,FALSE),"")</f>
        <v/>
      </c>
      <c r="DF49" s="67"/>
      <c r="DG49" s="348"/>
      <c r="DH49" s="26">
        <v>29</v>
      </c>
      <c r="DI49" s="357" t="str">
        <f>IFERROR(VLOOKUP($DG$21&amp;DH49,WORK!$AC$3:$AE$42,2,FALSE),"")</f>
        <v/>
      </c>
      <c r="DJ49" s="358"/>
      <c r="DK49" s="358"/>
      <c r="DL49" s="358"/>
      <c r="DM49" s="358"/>
      <c r="DN49" s="358"/>
      <c r="DO49" s="359"/>
      <c r="DP49" s="63" t="str">
        <f>IFERROR(VLOOKUP($DG$21&amp;DH49,WORK!$AC$3:$AE$42,3,FALSE),"")</f>
        <v/>
      </c>
      <c r="DQ49" s="67"/>
      <c r="DR49" s="348"/>
      <c r="DS49" s="26">
        <v>29</v>
      </c>
      <c r="DT49" s="345" t="str">
        <f>IFERROR(VLOOKUP($DR$21&amp;DS49,WORK!$AI$3:$AK$42,2,FALSE),"")</f>
        <v/>
      </c>
      <c r="DU49" s="345"/>
      <c r="DV49" s="345"/>
      <c r="DW49" s="345"/>
      <c r="DX49" s="345"/>
      <c r="DY49" s="345"/>
      <c r="DZ49" s="345"/>
      <c r="EA49" s="63" t="str">
        <f>IFERROR(VLOOKUP($DR$21&amp;DS49,WORK!$AI$3:$AK$42,3,FALSE),"")</f>
        <v/>
      </c>
      <c r="EB49" s="67"/>
    </row>
    <row r="50" spans="1:144">
      <c r="A50" s="413">
        <v>28</v>
      </c>
      <c r="B50" s="414"/>
      <c r="C50" s="415">
        <f>入力シート!C49</f>
        <v>0</v>
      </c>
      <c r="D50" s="416"/>
      <c r="E50" s="416"/>
      <c r="F50" s="416"/>
      <c r="G50" s="416"/>
      <c r="H50" s="416"/>
      <c r="I50" s="416"/>
      <c r="J50" s="417">
        <f>入力シート!J49</f>
        <v>0</v>
      </c>
      <c r="K50" s="418"/>
      <c r="L50" s="418"/>
      <c r="M50" s="418"/>
      <c r="N50" s="418"/>
      <c r="O50" s="418"/>
      <c r="P50" s="418"/>
      <c r="Q50" s="418"/>
      <c r="R50" s="419"/>
      <c r="S50" s="406">
        <f>入力シート!S49</f>
        <v>0</v>
      </c>
      <c r="T50" s="407"/>
      <c r="U50" s="405">
        <f>入力シート!U49</f>
        <v>0</v>
      </c>
      <c r="V50" s="408"/>
      <c r="W50" s="408"/>
      <c r="X50" s="404">
        <f>入力シート!X49</f>
        <v>0</v>
      </c>
      <c r="Y50" s="405"/>
      <c r="Z50" s="409">
        <f>入力シート!Z49</f>
        <v>0</v>
      </c>
      <c r="AA50" s="407"/>
      <c r="AB50" s="410" t="str">
        <f>入力シート!AB49</f>
        <v/>
      </c>
      <c r="AC50" s="407"/>
      <c r="AD50" s="411">
        <f>入力シート!AD49</f>
        <v>0</v>
      </c>
      <c r="AE50" s="412"/>
      <c r="AF50" s="406">
        <f>入力シート!AF49</f>
        <v>0</v>
      </c>
      <c r="AG50" s="407"/>
      <c r="AH50" s="398">
        <f>入力シート!AH49</f>
        <v>0</v>
      </c>
      <c r="AI50" s="367"/>
      <c r="AJ50" s="363">
        <f>入力シート!AJ49</f>
        <v>0</v>
      </c>
      <c r="AK50" s="364"/>
      <c r="AL50" s="363">
        <f>入力シート!AL49</f>
        <v>0</v>
      </c>
      <c r="AM50" s="376"/>
      <c r="AN50" s="398">
        <f>入力シート!AN49</f>
        <v>0</v>
      </c>
      <c r="AO50" s="367"/>
      <c r="AP50" s="363">
        <f>入力シート!AP49</f>
        <v>0</v>
      </c>
      <c r="AQ50" s="364"/>
      <c r="AR50" s="363">
        <f>入力シート!AR49</f>
        <v>0</v>
      </c>
      <c r="AS50" s="376"/>
      <c r="AT50" s="398">
        <f>入力シート!AT49</f>
        <v>0</v>
      </c>
      <c r="AU50" s="367"/>
      <c r="AV50" s="363">
        <f>入力シート!AV49</f>
        <v>0</v>
      </c>
      <c r="AW50" s="364"/>
      <c r="AX50" s="363">
        <f>入力シート!AX49</f>
        <v>0</v>
      </c>
      <c r="AY50" s="400"/>
      <c r="AZ50" s="398">
        <f>入力シート!AZ49</f>
        <v>0</v>
      </c>
      <c r="BA50" s="367"/>
      <c r="BB50" s="363">
        <f>入力シート!AZ49</f>
        <v>0</v>
      </c>
      <c r="BC50" s="364"/>
      <c r="BD50" s="363">
        <f>入力シート!BB49</f>
        <v>0</v>
      </c>
      <c r="BE50" s="376"/>
      <c r="BF50" s="366">
        <f>入力シート!BF49</f>
        <v>0</v>
      </c>
      <c r="BG50" s="367"/>
      <c r="BH50" s="363">
        <f>入力シート!BD49</f>
        <v>0</v>
      </c>
      <c r="BI50" s="364"/>
      <c r="BJ50" s="363">
        <f>入力シート!BF49</f>
        <v>0</v>
      </c>
      <c r="BK50" s="365"/>
      <c r="BL50" s="31"/>
      <c r="BM50" s="31"/>
      <c r="BN50" s="4"/>
      <c r="BO50" s="4"/>
      <c r="BP50" s="204">
        <v>30</v>
      </c>
      <c r="BQ50" s="186"/>
      <c r="BR50" s="401" t="str">
        <f>IFERROR(VLOOKUP($BP50,WORK!$A$3:$D$42,2,FALSE)," ")</f>
        <v xml:space="preserve"> </v>
      </c>
      <c r="BS50" s="402"/>
      <c r="BT50" s="402"/>
      <c r="BU50" s="402"/>
      <c r="BV50" s="402"/>
      <c r="BW50" s="402"/>
      <c r="BX50" s="403"/>
      <c r="BY50" s="41" t="str">
        <f>IFERROR(VLOOKUP($BP50,WORK!$A$3:$D$42,4,FALSE)," ")</f>
        <v xml:space="preserve"> </v>
      </c>
      <c r="BZ50" s="399"/>
      <c r="CA50" s="77">
        <v>2</v>
      </c>
      <c r="CB50" s="357" t="str">
        <f>IFERROR(VLOOKUP(BZ49&amp;CA50,WORK!$H$3:$K$42,2,FALSE),"")</f>
        <v/>
      </c>
      <c r="CC50" s="358"/>
      <c r="CD50" s="358"/>
      <c r="CE50" s="358"/>
      <c r="CF50" s="358"/>
      <c r="CG50" s="358"/>
      <c r="CH50" s="359"/>
      <c r="CI50" s="79" t="str">
        <f>IFERROR(VLOOKUP(BZ49&amp;CA50,WORK!$H$3:$K$42,4,FALSE),"")</f>
        <v/>
      </c>
      <c r="CJ50" s="66" t="str">
        <f>IFERROR(ROUNDDOWN(AVERAGE(CI49,CI50),0),"")</f>
        <v/>
      </c>
      <c r="CK50" s="37">
        <v>10</v>
      </c>
      <c r="CL50" s="85">
        <v>3</v>
      </c>
      <c r="CM50" s="441" t="str">
        <f>IFERROR(VLOOKUP(CK50&amp;CL50,WORK!$O$3:$R$42,2,FALSE),"")</f>
        <v/>
      </c>
      <c r="CN50" s="441"/>
      <c r="CO50" s="441"/>
      <c r="CP50" s="441"/>
      <c r="CQ50" s="441"/>
      <c r="CR50" s="441"/>
      <c r="CS50" s="441"/>
      <c r="CT50" s="64" t="str">
        <f>IFERROR(VLOOKUP(CK50&amp;CL50,WORK!$O$3:$R$42,4,FALSE),"")</f>
        <v/>
      </c>
      <c r="CU50" s="549"/>
      <c r="CV50" s="348"/>
      <c r="CW50" s="26">
        <v>30</v>
      </c>
      <c r="CX50" s="357" t="str">
        <f>IFERROR(VLOOKUP($CV$21&amp;CW50,WORK!$V$3:$Y$42,2,FALSE),"")</f>
        <v/>
      </c>
      <c r="CY50" s="358"/>
      <c r="CZ50" s="358"/>
      <c r="DA50" s="358"/>
      <c r="DB50" s="358"/>
      <c r="DC50" s="358"/>
      <c r="DD50" s="359"/>
      <c r="DE50" s="63" t="str">
        <f>IFERROR(VLOOKUP($CV$21&amp;CW50,WORK!$V$3:$Y$42,4,FALSE),"")</f>
        <v/>
      </c>
      <c r="DF50" s="67"/>
      <c r="DG50" s="348"/>
      <c r="DH50" s="26">
        <v>30</v>
      </c>
      <c r="DI50" s="357" t="str">
        <f>IFERROR(VLOOKUP($DG$21&amp;DH50,WORK!$AC$3:$AE$42,2,FALSE),"")</f>
        <v/>
      </c>
      <c r="DJ50" s="358"/>
      <c r="DK50" s="358"/>
      <c r="DL50" s="358"/>
      <c r="DM50" s="358"/>
      <c r="DN50" s="358"/>
      <c r="DO50" s="359"/>
      <c r="DP50" s="63" t="str">
        <f>IFERROR(VLOOKUP($DG$21&amp;DH50,WORK!$AC$3:$AE$42,3,FALSE),"")</f>
        <v/>
      </c>
      <c r="DQ50" s="67"/>
      <c r="DR50" s="348"/>
      <c r="DS50" s="26">
        <v>30</v>
      </c>
      <c r="DT50" s="345" t="str">
        <f>IFERROR(VLOOKUP($DR$21&amp;DS50,WORK!$AI$3:$AK$42,2,FALSE),"")</f>
        <v/>
      </c>
      <c r="DU50" s="345"/>
      <c r="DV50" s="345"/>
      <c r="DW50" s="345"/>
      <c r="DX50" s="345"/>
      <c r="DY50" s="345"/>
      <c r="DZ50" s="345"/>
      <c r="EA50" s="63" t="str">
        <f>IFERROR(VLOOKUP($DR$21&amp;DS50,WORK!$AI$3:$AK$42,3,FALSE),"")</f>
        <v/>
      </c>
      <c r="EB50" s="67"/>
    </row>
    <row r="51" spans="1:144">
      <c r="A51" s="413">
        <v>29</v>
      </c>
      <c r="B51" s="414"/>
      <c r="C51" s="415">
        <f>入力シート!C50</f>
        <v>0</v>
      </c>
      <c r="D51" s="416"/>
      <c r="E51" s="416"/>
      <c r="F51" s="416"/>
      <c r="G51" s="416"/>
      <c r="H51" s="416"/>
      <c r="I51" s="416"/>
      <c r="J51" s="417">
        <f>入力シート!J50</f>
        <v>0</v>
      </c>
      <c r="K51" s="418"/>
      <c r="L51" s="418"/>
      <c r="M51" s="418"/>
      <c r="N51" s="418"/>
      <c r="O51" s="418"/>
      <c r="P51" s="418"/>
      <c r="Q51" s="418"/>
      <c r="R51" s="419"/>
      <c r="S51" s="406">
        <f>入力シート!S50</f>
        <v>0</v>
      </c>
      <c r="T51" s="407"/>
      <c r="U51" s="405">
        <f>入力シート!U50</f>
        <v>0</v>
      </c>
      <c r="V51" s="408"/>
      <c r="W51" s="408"/>
      <c r="X51" s="404">
        <f>入力シート!X50</f>
        <v>0</v>
      </c>
      <c r="Y51" s="405"/>
      <c r="Z51" s="409">
        <f>入力シート!Z50</f>
        <v>0</v>
      </c>
      <c r="AA51" s="407"/>
      <c r="AB51" s="410" t="str">
        <f>入力シート!AB50</f>
        <v/>
      </c>
      <c r="AC51" s="407"/>
      <c r="AD51" s="411">
        <f>入力シート!AD50</f>
        <v>0</v>
      </c>
      <c r="AE51" s="412"/>
      <c r="AF51" s="406">
        <f>入力シート!AF50</f>
        <v>0</v>
      </c>
      <c r="AG51" s="407"/>
      <c r="AH51" s="398">
        <f>入力シート!AH50</f>
        <v>0</v>
      </c>
      <c r="AI51" s="367"/>
      <c r="AJ51" s="363">
        <f>入力シート!AJ50</f>
        <v>0</v>
      </c>
      <c r="AK51" s="364"/>
      <c r="AL51" s="363">
        <f>入力シート!AL50</f>
        <v>0</v>
      </c>
      <c r="AM51" s="376"/>
      <c r="AN51" s="398">
        <f>入力シート!AN50</f>
        <v>0</v>
      </c>
      <c r="AO51" s="367"/>
      <c r="AP51" s="363">
        <f>入力シート!AP50</f>
        <v>0</v>
      </c>
      <c r="AQ51" s="364"/>
      <c r="AR51" s="363">
        <f>入力シート!AR50</f>
        <v>0</v>
      </c>
      <c r="AS51" s="376"/>
      <c r="AT51" s="398">
        <f>入力シート!AT50</f>
        <v>0</v>
      </c>
      <c r="AU51" s="367"/>
      <c r="AV51" s="363">
        <f>入力シート!AV50</f>
        <v>0</v>
      </c>
      <c r="AW51" s="364"/>
      <c r="AX51" s="363">
        <f>入力シート!AX50</f>
        <v>0</v>
      </c>
      <c r="AY51" s="400"/>
      <c r="AZ51" s="398">
        <f>入力シート!AZ50</f>
        <v>0</v>
      </c>
      <c r="BA51" s="367"/>
      <c r="BB51" s="363">
        <f>入力シート!AZ50</f>
        <v>0</v>
      </c>
      <c r="BC51" s="364"/>
      <c r="BD51" s="363">
        <f>入力シート!BB50</f>
        <v>0</v>
      </c>
      <c r="BE51" s="376"/>
      <c r="BF51" s="366">
        <f>入力シート!BF50</f>
        <v>0</v>
      </c>
      <c r="BG51" s="367"/>
      <c r="BH51" s="363">
        <f>入力シート!BD50</f>
        <v>0</v>
      </c>
      <c r="BI51" s="364"/>
      <c r="BJ51" s="363">
        <f>入力シート!BF50</f>
        <v>0</v>
      </c>
      <c r="BK51" s="365"/>
      <c r="BL51" s="31"/>
      <c r="BM51" s="31"/>
      <c r="BN51" s="4"/>
      <c r="BO51" s="31"/>
      <c r="BP51" s="204">
        <v>31</v>
      </c>
      <c r="BQ51" s="186"/>
      <c r="BR51" s="401" t="str">
        <f>IFERROR(VLOOKUP($BP51,WORK!$A$3:$D$42,2,FALSE)," ")</f>
        <v xml:space="preserve"> </v>
      </c>
      <c r="BS51" s="402"/>
      <c r="BT51" s="402"/>
      <c r="BU51" s="402"/>
      <c r="BV51" s="402"/>
      <c r="BW51" s="402"/>
      <c r="BX51" s="403"/>
      <c r="BY51" s="41" t="str">
        <f>IFERROR(VLOOKUP($BP51,WORK!$A$3:$D$42,4,FALSE)," ")</f>
        <v xml:space="preserve"> </v>
      </c>
      <c r="BZ51" s="211">
        <v>16</v>
      </c>
      <c r="CA51" s="77">
        <v>1</v>
      </c>
      <c r="CB51" s="357" t="str">
        <f>IFERROR(VLOOKUP(BZ51&amp;CA51,WORK!$H$3:$K$42,2,FALSE),"")</f>
        <v/>
      </c>
      <c r="CC51" s="358"/>
      <c r="CD51" s="358"/>
      <c r="CE51" s="358"/>
      <c r="CF51" s="358"/>
      <c r="CG51" s="358"/>
      <c r="CH51" s="359"/>
      <c r="CI51" s="79" t="str">
        <f>IFERROR(VLOOKUP(BZ51&amp;CA51,WORK!$H$3:$K$42,4,FALSE),"")</f>
        <v/>
      </c>
      <c r="CJ51" s="65" t="str">
        <f>IF(CB51="","","平均年齢")</f>
        <v/>
      </c>
      <c r="CK51" s="35">
        <v>11</v>
      </c>
      <c r="CL51" s="26">
        <v>1</v>
      </c>
      <c r="CM51" s="345" t="str">
        <f>IFERROR(VLOOKUP(CK51&amp;CL51,WORK!$O$3:$R$42,2,FALSE),"")</f>
        <v/>
      </c>
      <c r="CN51" s="345"/>
      <c r="CO51" s="345"/>
      <c r="CP51" s="345"/>
      <c r="CQ51" s="345"/>
      <c r="CR51" s="345"/>
      <c r="CS51" s="345"/>
      <c r="CT51" s="64" t="str">
        <f>IFERROR(VLOOKUP(CK51&amp;CL51,WORK!$O$3:$R$42,4,FALSE),"")</f>
        <v/>
      </c>
      <c r="CU51" s="65" t="str">
        <f t="shared" ref="CU51" si="9">IF(CM51="","","平均年齢")</f>
        <v/>
      </c>
      <c r="CV51" s="348"/>
      <c r="CW51" s="26">
        <v>31</v>
      </c>
      <c r="CX51" s="357" t="str">
        <f>IFERROR(VLOOKUP($CV$21&amp;CW51,WORK!$V$3:$Y$42,2,FALSE),"")</f>
        <v/>
      </c>
      <c r="CY51" s="358"/>
      <c r="CZ51" s="358"/>
      <c r="DA51" s="358"/>
      <c r="DB51" s="358"/>
      <c r="DC51" s="358"/>
      <c r="DD51" s="359"/>
      <c r="DE51" s="63" t="str">
        <f>IFERROR(VLOOKUP($CV$21&amp;CW51,WORK!$V$3:$Y$42,4,FALSE),"")</f>
        <v/>
      </c>
      <c r="DF51" s="102"/>
      <c r="DG51" s="348"/>
      <c r="DH51" s="26">
        <v>31</v>
      </c>
      <c r="DI51" s="357" t="str">
        <f>IFERROR(VLOOKUP($DG$21&amp;DH51,WORK!$AC$3:$AE$42,2,FALSE),"")</f>
        <v/>
      </c>
      <c r="DJ51" s="358"/>
      <c r="DK51" s="358"/>
      <c r="DL51" s="358"/>
      <c r="DM51" s="358"/>
      <c r="DN51" s="358"/>
      <c r="DO51" s="359"/>
      <c r="DP51" s="63" t="str">
        <f>IFERROR(VLOOKUP($DG$21&amp;DH51,WORK!$AC$3:$AE$42,3,FALSE),"")</f>
        <v/>
      </c>
      <c r="DQ51" s="102"/>
      <c r="DR51" s="348"/>
      <c r="DS51" s="26">
        <v>31</v>
      </c>
      <c r="DT51" s="345" t="str">
        <f>IFERROR(VLOOKUP($DR$21&amp;DS51,WORK!$AI$3:$AK$42,2,FALSE),"")</f>
        <v/>
      </c>
      <c r="DU51" s="345"/>
      <c r="DV51" s="345"/>
      <c r="DW51" s="345"/>
      <c r="DX51" s="345"/>
      <c r="DY51" s="345"/>
      <c r="DZ51" s="345"/>
      <c r="EA51" s="63" t="str">
        <f>IFERROR(VLOOKUP($DR$21&amp;DS51,WORK!$AI$3:$AK$42,3,FALSE),"")</f>
        <v/>
      </c>
      <c r="EB51" s="102"/>
    </row>
    <row r="52" spans="1:144">
      <c r="A52" s="413">
        <v>30</v>
      </c>
      <c r="B52" s="414"/>
      <c r="C52" s="415">
        <f>入力シート!C51</f>
        <v>0</v>
      </c>
      <c r="D52" s="416"/>
      <c r="E52" s="416"/>
      <c r="F52" s="416"/>
      <c r="G52" s="416"/>
      <c r="H52" s="416"/>
      <c r="I52" s="416"/>
      <c r="J52" s="417">
        <f>入力シート!J51</f>
        <v>0</v>
      </c>
      <c r="K52" s="418"/>
      <c r="L52" s="418"/>
      <c r="M52" s="418"/>
      <c r="N52" s="418"/>
      <c r="O52" s="418"/>
      <c r="P52" s="418"/>
      <c r="Q52" s="418"/>
      <c r="R52" s="419"/>
      <c r="S52" s="406">
        <f>入力シート!S51</f>
        <v>0</v>
      </c>
      <c r="T52" s="407"/>
      <c r="U52" s="405">
        <f>入力シート!U51</f>
        <v>0</v>
      </c>
      <c r="V52" s="408"/>
      <c r="W52" s="408"/>
      <c r="X52" s="404">
        <f>入力シート!X51</f>
        <v>0</v>
      </c>
      <c r="Y52" s="405"/>
      <c r="Z52" s="409">
        <f>入力シート!Z51</f>
        <v>0</v>
      </c>
      <c r="AA52" s="407"/>
      <c r="AB52" s="410" t="str">
        <f>入力シート!AB51</f>
        <v/>
      </c>
      <c r="AC52" s="407"/>
      <c r="AD52" s="411">
        <f>入力シート!AD51</f>
        <v>0</v>
      </c>
      <c r="AE52" s="412"/>
      <c r="AF52" s="406">
        <f>入力シート!AF51</f>
        <v>0</v>
      </c>
      <c r="AG52" s="407"/>
      <c r="AH52" s="398">
        <f>入力シート!AH51</f>
        <v>0</v>
      </c>
      <c r="AI52" s="367"/>
      <c r="AJ52" s="363">
        <f>入力シート!AJ51</f>
        <v>0</v>
      </c>
      <c r="AK52" s="364"/>
      <c r="AL52" s="363">
        <f>入力シート!AL51</f>
        <v>0</v>
      </c>
      <c r="AM52" s="376"/>
      <c r="AN52" s="398">
        <f>入力シート!AN51</f>
        <v>0</v>
      </c>
      <c r="AO52" s="367"/>
      <c r="AP52" s="363">
        <f>入力シート!AP51</f>
        <v>0</v>
      </c>
      <c r="AQ52" s="364"/>
      <c r="AR52" s="363">
        <f>入力シート!AR51</f>
        <v>0</v>
      </c>
      <c r="AS52" s="376"/>
      <c r="AT52" s="398">
        <f>入力シート!AT51</f>
        <v>0</v>
      </c>
      <c r="AU52" s="367"/>
      <c r="AV52" s="363">
        <f>入力シート!AV51</f>
        <v>0</v>
      </c>
      <c r="AW52" s="364"/>
      <c r="AX52" s="363">
        <f>入力シート!AX51</f>
        <v>0</v>
      </c>
      <c r="AY52" s="400"/>
      <c r="AZ52" s="398">
        <f>入力シート!AZ51</f>
        <v>0</v>
      </c>
      <c r="BA52" s="367"/>
      <c r="BB52" s="363">
        <f>入力シート!AZ51</f>
        <v>0</v>
      </c>
      <c r="BC52" s="364"/>
      <c r="BD52" s="363">
        <f>入力シート!BB51</f>
        <v>0</v>
      </c>
      <c r="BE52" s="376"/>
      <c r="BF52" s="366">
        <f>入力シート!BF51</f>
        <v>0</v>
      </c>
      <c r="BG52" s="367"/>
      <c r="BH52" s="363">
        <f>入力シート!BD51</f>
        <v>0</v>
      </c>
      <c r="BI52" s="364"/>
      <c r="BJ52" s="363">
        <f>入力シート!BF51</f>
        <v>0</v>
      </c>
      <c r="BK52" s="365"/>
      <c r="BL52" s="31"/>
      <c r="BM52" s="31"/>
      <c r="BN52" s="4"/>
      <c r="BO52" s="31"/>
      <c r="BP52" s="204">
        <v>32</v>
      </c>
      <c r="BQ52" s="186"/>
      <c r="BR52" s="401" t="str">
        <f>IFERROR(VLOOKUP($BP52,WORK!$A$3:$D$42,2,FALSE)," ")</f>
        <v xml:space="preserve"> </v>
      </c>
      <c r="BS52" s="402"/>
      <c r="BT52" s="402"/>
      <c r="BU52" s="402"/>
      <c r="BV52" s="402"/>
      <c r="BW52" s="402"/>
      <c r="BX52" s="403"/>
      <c r="BY52" s="41" t="str">
        <f>IFERROR(VLOOKUP($BP52,WORK!$A$3:$D$42,4,FALSE)," ")</f>
        <v xml:space="preserve"> </v>
      </c>
      <c r="BZ52" s="399"/>
      <c r="CA52" s="77">
        <v>2</v>
      </c>
      <c r="CB52" s="357" t="str">
        <f>IFERROR(VLOOKUP(BZ51&amp;CA52,WORK!$H$3:$K$42,2,FALSE),"")</f>
        <v/>
      </c>
      <c r="CC52" s="358"/>
      <c r="CD52" s="358"/>
      <c r="CE52" s="358"/>
      <c r="CF52" s="358"/>
      <c r="CG52" s="358"/>
      <c r="CH52" s="359"/>
      <c r="CI52" s="79" t="str">
        <f>IFERROR(VLOOKUP(BZ51&amp;CA52,WORK!$H$3:$K$42,4,FALSE),"")</f>
        <v/>
      </c>
      <c r="CJ52" s="66" t="str">
        <f>IFERROR(ROUNDDOWN(AVERAGE(CI51,CI52),0),"")</f>
        <v/>
      </c>
      <c r="CK52" s="78">
        <v>11</v>
      </c>
      <c r="CL52" s="26">
        <v>2</v>
      </c>
      <c r="CM52" s="345" t="str">
        <f>IFERROR(VLOOKUP(CK52&amp;CL52,WORK!$O$3:$R$42,2,FALSE),"")</f>
        <v/>
      </c>
      <c r="CN52" s="345"/>
      <c r="CO52" s="345"/>
      <c r="CP52" s="345"/>
      <c r="CQ52" s="345"/>
      <c r="CR52" s="345"/>
      <c r="CS52" s="345"/>
      <c r="CT52" s="69" t="str">
        <f>IFERROR(VLOOKUP(CK52&amp;CL52,WORK!$O$3:$R$42,4,FALSE),"")</f>
        <v/>
      </c>
      <c r="CU52" s="549" t="str">
        <f t="shared" ref="CU52" si="10">IFERROR(ROUNDDOWN(AVERAGE(CT51,CT52,CT53),0),"")</f>
        <v/>
      </c>
      <c r="CV52" s="348"/>
      <c r="CW52" s="26">
        <v>32</v>
      </c>
      <c r="CX52" s="357" t="str">
        <f>IFERROR(VLOOKUP($CV$21&amp;CW52,WORK!$V$3:$Y$42,2,FALSE),"")</f>
        <v/>
      </c>
      <c r="CY52" s="358"/>
      <c r="CZ52" s="358"/>
      <c r="DA52" s="358"/>
      <c r="DB52" s="358"/>
      <c r="DC52" s="358"/>
      <c r="DD52" s="359"/>
      <c r="DE52" s="63" t="str">
        <f>IFERROR(VLOOKUP($CV$21&amp;CW52,WORK!$V$3:$Y$42,4,FALSE),"")</f>
        <v/>
      </c>
      <c r="DF52" s="97"/>
      <c r="DG52" s="348"/>
      <c r="DH52" s="26">
        <v>32</v>
      </c>
      <c r="DI52" s="357" t="str">
        <f>IFERROR(VLOOKUP($DG$21&amp;DH52,WORK!$AC$3:$AE$42,2,FALSE),"")</f>
        <v/>
      </c>
      <c r="DJ52" s="358"/>
      <c r="DK52" s="358"/>
      <c r="DL52" s="358"/>
      <c r="DM52" s="358"/>
      <c r="DN52" s="358"/>
      <c r="DO52" s="359"/>
      <c r="DP52" s="63" t="str">
        <f>IFERROR(VLOOKUP($DG$21&amp;DH52,WORK!$AC$3:$AE$42,3,FALSE),"")</f>
        <v/>
      </c>
      <c r="DQ52" s="97"/>
      <c r="DR52" s="348"/>
      <c r="DS52" s="26">
        <v>32</v>
      </c>
      <c r="DT52" s="345" t="str">
        <f>IFERROR(VLOOKUP($DR$21&amp;DS52,WORK!$AI$3:$AK$42,2,FALSE),"")</f>
        <v/>
      </c>
      <c r="DU52" s="345"/>
      <c r="DV52" s="345"/>
      <c r="DW52" s="345"/>
      <c r="DX52" s="345"/>
      <c r="DY52" s="345"/>
      <c r="DZ52" s="345"/>
      <c r="EA52" s="63" t="str">
        <f>IFERROR(VLOOKUP($DR$21&amp;DS52,WORK!$AI$3:$AK$42,3,FALSE),"")</f>
        <v/>
      </c>
      <c r="EB52" s="97"/>
    </row>
    <row r="53" spans="1:144">
      <c r="A53" s="413">
        <v>31</v>
      </c>
      <c r="B53" s="414"/>
      <c r="C53" s="415">
        <f>入力シート!C52</f>
        <v>0</v>
      </c>
      <c r="D53" s="416"/>
      <c r="E53" s="416"/>
      <c r="F53" s="416"/>
      <c r="G53" s="416"/>
      <c r="H53" s="416"/>
      <c r="I53" s="416"/>
      <c r="J53" s="417">
        <f>入力シート!J52</f>
        <v>0</v>
      </c>
      <c r="K53" s="418"/>
      <c r="L53" s="418"/>
      <c r="M53" s="418"/>
      <c r="N53" s="418"/>
      <c r="O53" s="418"/>
      <c r="P53" s="418"/>
      <c r="Q53" s="418"/>
      <c r="R53" s="419"/>
      <c r="S53" s="406">
        <f>入力シート!S52</f>
        <v>0</v>
      </c>
      <c r="T53" s="407"/>
      <c r="U53" s="405">
        <f>入力シート!U52</f>
        <v>0</v>
      </c>
      <c r="V53" s="408"/>
      <c r="W53" s="408"/>
      <c r="X53" s="404">
        <f>入力シート!X52</f>
        <v>0</v>
      </c>
      <c r="Y53" s="405"/>
      <c r="Z53" s="409">
        <f>入力シート!Z52</f>
        <v>0</v>
      </c>
      <c r="AA53" s="407"/>
      <c r="AB53" s="410" t="str">
        <f>入力シート!AB52</f>
        <v/>
      </c>
      <c r="AC53" s="407"/>
      <c r="AD53" s="411">
        <f>入力シート!AD52</f>
        <v>0</v>
      </c>
      <c r="AE53" s="412"/>
      <c r="AF53" s="406">
        <f>入力シート!AF52</f>
        <v>0</v>
      </c>
      <c r="AG53" s="407"/>
      <c r="AH53" s="398">
        <f>入力シート!AH52</f>
        <v>0</v>
      </c>
      <c r="AI53" s="367"/>
      <c r="AJ53" s="363">
        <f>入力シート!AJ52</f>
        <v>0</v>
      </c>
      <c r="AK53" s="364"/>
      <c r="AL53" s="363">
        <f>入力シート!AL52</f>
        <v>0</v>
      </c>
      <c r="AM53" s="376"/>
      <c r="AN53" s="398">
        <f>入力シート!AN52</f>
        <v>0</v>
      </c>
      <c r="AO53" s="367"/>
      <c r="AP53" s="363">
        <f>入力シート!AP52</f>
        <v>0</v>
      </c>
      <c r="AQ53" s="364"/>
      <c r="AR53" s="363">
        <f>入力シート!AR52</f>
        <v>0</v>
      </c>
      <c r="AS53" s="376"/>
      <c r="AT53" s="398">
        <f>入力シート!AT52</f>
        <v>0</v>
      </c>
      <c r="AU53" s="367"/>
      <c r="AV53" s="363">
        <f>入力シート!AV52</f>
        <v>0</v>
      </c>
      <c r="AW53" s="364"/>
      <c r="AX53" s="363">
        <f>入力シート!AX52</f>
        <v>0</v>
      </c>
      <c r="AY53" s="400"/>
      <c r="AZ53" s="398">
        <f>入力シート!AZ52</f>
        <v>0</v>
      </c>
      <c r="BA53" s="367"/>
      <c r="BB53" s="363">
        <f>入力シート!AZ52</f>
        <v>0</v>
      </c>
      <c r="BC53" s="364"/>
      <c r="BD53" s="363">
        <f>入力シート!BB52</f>
        <v>0</v>
      </c>
      <c r="BE53" s="376"/>
      <c r="BF53" s="366">
        <f>入力シート!BF52</f>
        <v>0</v>
      </c>
      <c r="BG53" s="367"/>
      <c r="BH53" s="363">
        <f>入力シート!BD52</f>
        <v>0</v>
      </c>
      <c r="BI53" s="364"/>
      <c r="BJ53" s="363">
        <f>入力シート!BF52</f>
        <v>0</v>
      </c>
      <c r="BK53" s="365"/>
      <c r="BL53" s="31"/>
      <c r="BM53" s="31"/>
      <c r="BN53" s="4"/>
      <c r="BO53" s="31"/>
      <c r="BP53" s="204">
        <v>33</v>
      </c>
      <c r="BQ53" s="186"/>
      <c r="BR53" s="401" t="str">
        <f>IFERROR(VLOOKUP($BP53,WORK!$A$3:$D$42,2,FALSE)," ")</f>
        <v xml:space="preserve"> </v>
      </c>
      <c r="BS53" s="402"/>
      <c r="BT53" s="402"/>
      <c r="BU53" s="402"/>
      <c r="BV53" s="402"/>
      <c r="BW53" s="402"/>
      <c r="BX53" s="403"/>
      <c r="BY53" s="41" t="str">
        <f>IFERROR(VLOOKUP($BP53,WORK!$A$3:$D$42,4,FALSE)," ")</f>
        <v xml:space="preserve"> </v>
      </c>
      <c r="BZ53" s="211">
        <v>17</v>
      </c>
      <c r="CA53" s="77">
        <v>1</v>
      </c>
      <c r="CB53" s="357" t="str">
        <f>IFERROR(VLOOKUP(BZ53&amp;CA53,WORK!$H$3:$K$42,2,FALSE),"")</f>
        <v/>
      </c>
      <c r="CC53" s="358"/>
      <c r="CD53" s="358"/>
      <c r="CE53" s="358"/>
      <c r="CF53" s="358"/>
      <c r="CG53" s="358"/>
      <c r="CH53" s="359"/>
      <c r="CI53" s="79" t="str">
        <f>IFERROR(VLOOKUP(BZ53&amp;CA53,WORK!$H$3:$K$42,4,FALSE),"")</f>
        <v/>
      </c>
      <c r="CJ53" s="65" t="str">
        <f>IF(CB53="","","平均年齢")</f>
        <v/>
      </c>
      <c r="CK53" s="37">
        <v>11</v>
      </c>
      <c r="CL53" s="85">
        <v>3</v>
      </c>
      <c r="CM53" s="441" t="str">
        <f>IFERROR(VLOOKUP(CK53&amp;CL53,WORK!$O$3:$R$42,2,FALSE),"")</f>
        <v/>
      </c>
      <c r="CN53" s="441"/>
      <c r="CO53" s="441"/>
      <c r="CP53" s="441"/>
      <c r="CQ53" s="441"/>
      <c r="CR53" s="441"/>
      <c r="CS53" s="441"/>
      <c r="CT53" s="64" t="str">
        <f>IFERROR(VLOOKUP(CK53&amp;CL53,WORK!$O$3:$R$42,4,FALSE),"")</f>
        <v/>
      </c>
      <c r="CU53" s="549"/>
      <c r="CV53" s="348"/>
      <c r="CW53" s="26">
        <v>33</v>
      </c>
      <c r="CX53" s="357" t="str">
        <f>IFERROR(VLOOKUP($CV$21&amp;CW53,WORK!$V$3:$Y$42,2,FALSE),"")</f>
        <v/>
      </c>
      <c r="CY53" s="358"/>
      <c r="CZ53" s="358"/>
      <c r="DA53" s="358"/>
      <c r="DB53" s="358"/>
      <c r="DC53" s="358"/>
      <c r="DD53" s="359"/>
      <c r="DE53" s="63" t="str">
        <f>IFERROR(VLOOKUP($CV$21&amp;CW53,WORK!$V$3:$Y$42,4,FALSE),"")</f>
        <v/>
      </c>
      <c r="DF53" s="67"/>
      <c r="DG53" s="348"/>
      <c r="DH53" s="26">
        <v>33</v>
      </c>
      <c r="DI53" s="357" t="str">
        <f>IFERROR(VLOOKUP($DG$21&amp;DH53,WORK!$AC$3:$AE$42,2,FALSE),"")</f>
        <v/>
      </c>
      <c r="DJ53" s="358"/>
      <c r="DK53" s="358"/>
      <c r="DL53" s="358"/>
      <c r="DM53" s="358"/>
      <c r="DN53" s="358"/>
      <c r="DO53" s="359"/>
      <c r="DP53" s="63" t="str">
        <f>IFERROR(VLOOKUP($DG$21&amp;DH53,WORK!$AC$3:$AE$42,3,FALSE),"")</f>
        <v/>
      </c>
      <c r="DQ53" s="67"/>
      <c r="DR53" s="348"/>
      <c r="DS53" s="26">
        <v>33</v>
      </c>
      <c r="DT53" s="345" t="str">
        <f>IFERROR(VLOOKUP($DR$21&amp;DS53,WORK!$AI$3:$AK$42,2,FALSE),"")</f>
        <v/>
      </c>
      <c r="DU53" s="345"/>
      <c r="DV53" s="345"/>
      <c r="DW53" s="345"/>
      <c r="DX53" s="345"/>
      <c r="DY53" s="345"/>
      <c r="DZ53" s="345"/>
      <c r="EA53" s="63" t="str">
        <f>IFERROR(VLOOKUP($DR$21&amp;DS53,WORK!$AI$3:$AK$42,3,FALSE),"")</f>
        <v/>
      </c>
      <c r="EB53" s="67"/>
    </row>
    <row r="54" spans="1:144">
      <c r="A54" s="413">
        <v>32</v>
      </c>
      <c r="B54" s="414"/>
      <c r="C54" s="415">
        <f>入力シート!C53</f>
        <v>0</v>
      </c>
      <c r="D54" s="416"/>
      <c r="E54" s="416"/>
      <c r="F54" s="416"/>
      <c r="G54" s="416"/>
      <c r="H54" s="416"/>
      <c r="I54" s="416"/>
      <c r="J54" s="417">
        <f>入力シート!J53</f>
        <v>0</v>
      </c>
      <c r="K54" s="418"/>
      <c r="L54" s="418"/>
      <c r="M54" s="418"/>
      <c r="N54" s="418"/>
      <c r="O54" s="418"/>
      <c r="P54" s="418"/>
      <c r="Q54" s="418"/>
      <c r="R54" s="419"/>
      <c r="S54" s="406">
        <f>入力シート!S53</f>
        <v>0</v>
      </c>
      <c r="T54" s="407"/>
      <c r="U54" s="405">
        <f>入力シート!U53</f>
        <v>0</v>
      </c>
      <c r="V54" s="408"/>
      <c r="W54" s="408"/>
      <c r="X54" s="404">
        <f>入力シート!X53</f>
        <v>0</v>
      </c>
      <c r="Y54" s="405"/>
      <c r="Z54" s="409">
        <f>入力シート!Z53</f>
        <v>0</v>
      </c>
      <c r="AA54" s="407"/>
      <c r="AB54" s="410" t="str">
        <f>入力シート!AB53</f>
        <v/>
      </c>
      <c r="AC54" s="407"/>
      <c r="AD54" s="411">
        <f>入力シート!AD53</f>
        <v>0</v>
      </c>
      <c r="AE54" s="412"/>
      <c r="AF54" s="406">
        <f>入力シート!AF53</f>
        <v>0</v>
      </c>
      <c r="AG54" s="407"/>
      <c r="AH54" s="398">
        <f>入力シート!AH53</f>
        <v>0</v>
      </c>
      <c r="AI54" s="367"/>
      <c r="AJ54" s="363">
        <f>入力シート!AJ53</f>
        <v>0</v>
      </c>
      <c r="AK54" s="364"/>
      <c r="AL54" s="363">
        <f>入力シート!AL53</f>
        <v>0</v>
      </c>
      <c r="AM54" s="376"/>
      <c r="AN54" s="398">
        <f>入力シート!AN53</f>
        <v>0</v>
      </c>
      <c r="AO54" s="367"/>
      <c r="AP54" s="363">
        <f>入力シート!AP53</f>
        <v>0</v>
      </c>
      <c r="AQ54" s="364"/>
      <c r="AR54" s="363">
        <f>入力シート!AR53</f>
        <v>0</v>
      </c>
      <c r="AS54" s="376"/>
      <c r="AT54" s="398">
        <f>入力シート!AT53</f>
        <v>0</v>
      </c>
      <c r="AU54" s="367"/>
      <c r="AV54" s="363">
        <f>入力シート!AV53</f>
        <v>0</v>
      </c>
      <c r="AW54" s="364"/>
      <c r="AX54" s="363">
        <f>入力シート!AX53</f>
        <v>0</v>
      </c>
      <c r="AY54" s="400"/>
      <c r="AZ54" s="398">
        <f>入力シート!AZ53</f>
        <v>0</v>
      </c>
      <c r="BA54" s="367"/>
      <c r="BB54" s="363">
        <f>入力シート!AZ53</f>
        <v>0</v>
      </c>
      <c r="BC54" s="364"/>
      <c r="BD54" s="363">
        <f>入力シート!BB53</f>
        <v>0</v>
      </c>
      <c r="BE54" s="376"/>
      <c r="BF54" s="366">
        <f>入力シート!BF53</f>
        <v>0</v>
      </c>
      <c r="BG54" s="367"/>
      <c r="BH54" s="363">
        <f>入力シート!BD53</f>
        <v>0</v>
      </c>
      <c r="BI54" s="364"/>
      <c r="BJ54" s="363">
        <f>入力シート!BF53</f>
        <v>0</v>
      </c>
      <c r="BK54" s="365"/>
      <c r="BL54" s="31"/>
      <c r="BM54" s="31"/>
      <c r="BN54" s="4"/>
      <c r="BO54" s="31"/>
      <c r="BP54" s="204">
        <v>34</v>
      </c>
      <c r="BQ54" s="186"/>
      <c r="BR54" s="401" t="str">
        <f>IFERROR(VLOOKUP($BP54,WORK!$A$3:$D$42,2,FALSE)," ")</f>
        <v xml:space="preserve"> </v>
      </c>
      <c r="BS54" s="402"/>
      <c r="BT54" s="402"/>
      <c r="BU54" s="402"/>
      <c r="BV54" s="402"/>
      <c r="BW54" s="402"/>
      <c r="BX54" s="403"/>
      <c r="BY54" s="41" t="str">
        <f>IFERROR(VLOOKUP($BP54,WORK!$A$3:$D$42,4,FALSE)," ")</f>
        <v xml:space="preserve"> </v>
      </c>
      <c r="BZ54" s="399"/>
      <c r="CA54" s="77">
        <v>2</v>
      </c>
      <c r="CB54" s="357" t="str">
        <f>IFERROR(VLOOKUP(BZ53&amp;CA54,WORK!$H$3:$K$42,2,FALSE),"")</f>
        <v/>
      </c>
      <c r="CC54" s="358"/>
      <c r="CD54" s="358"/>
      <c r="CE54" s="358"/>
      <c r="CF54" s="358"/>
      <c r="CG54" s="358"/>
      <c r="CH54" s="359"/>
      <c r="CI54" s="79" t="str">
        <f>IFERROR(VLOOKUP(BZ53&amp;CA54,WORK!$H$3:$K$42,4,FALSE),"")</f>
        <v/>
      </c>
      <c r="CJ54" s="66" t="str">
        <f>IFERROR(ROUNDDOWN(AVERAGE(CI53,CI54),0),"")</f>
        <v/>
      </c>
      <c r="CK54" s="35">
        <v>12</v>
      </c>
      <c r="CL54" s="26">
        <v>1</v>
      </c>
      <c r="CM54" s="345" t="str">
        <f>IFERROR(VLOOKUP(CK54&amp;CL54,WORK!$O$3:$R$42,2,FALSE),"")</f>
        <v/>
      </c>
      <c r="CN54" s="345"/>
      <c r="CO54" s="345"/>
      <c r="CP54" s="345"/>
      <c r="CQ54" s="345"/>
      <c r="CR54" s="345"/>
      <c r="CS54" s="345"/>
      <c r="CT54" s="64" t="str">
        <f>IFERROR(VLOOKUP(CK54&amp;CL54,WORK!$O$3:$R$42,4,FALSE),"")</f>
        <v/>
      </c>
      <c r="CU54" s="65" t="str">
        <f t="shared" ref="CU54" si="11">IF(CM54="","","平均年齢")</f>
        <v/>
      </c>
      <c r="CV54" s="348"/>
      <c r="CW54" s="26">
        <v>34</v>
      </c>
      <c r="CX54" s="357" t="str">
        <f>IFERROR(VLOOKUP($CV$21&amp;CW54,WORK!$V$3:$Y$42,2,FALSE),"")</f>
        <v/>
      </c>
      <c r="CY54" s="358"/>
      <c r="CZ54" s="358"/>
      <c r="DA54" s="358"/>
      <c r="DB54" s="358"/>
      <c r="DC54" s="358"/>
      <c r="DD54" s="359"/>
      <c r="DE54" s="63" t="str">
        <f>IFERROR(VLOOKUP($CV$21&amp;CW54,WORK!$V$3:$Y$42,4,FALSE),"")</f>
        <v/>
      </c>
      <c r="DF54" s="68"/>
      <c r="DG54" s="348"/>
      <c r="DH54" s="26">
        <v>34</v>
      </c>
      <c r="DI54" s="357" t="str">
        <f>IFERROR(VLOOKUP($DG$21&amp;DH54,WORK!$AC$3:$AE$42,2,FALSE),"")</f>
        <v/>
      </c>
      <c r="DJ54" s="358"/>
      <c r="DK54" s="358"/>
      <c r="DL54" s="358"/>
      <c r="DM54" s="358"/>
      <c r="DN54" s="358"/>
      <c r="DO54" s="359"/>
      <c r="DP54" s="63" t="str">
        <f>IFERROR(VLOOKUP($DG$21&amp;DH54,WORK!$AC$3:$AE$42,3,FALSE),"")</f>
        <v/>
      </c>
      <c r="DQ54" s="68"/>
      <c r="DR54" s="348"/>
      <c r="DS54" s="26">
        <v>34</v>
      </c>
      <c r="DT54" s="345" t="str">
        <f>IFERROR(VLOOKUP($DR$21&amp;DS54,WORK!$AI$3:$AK$42,2,FALSE),"")</f>
        <v/>
      </c>
      <c r="DU54" s="345"/>
      <c r="DV54" s="345"/>
      <c r="DW54" s="345"/>
      <c r="DX54" s="345"/>
      <c r="DY54" s="345"/>
      <c r="DZ54" s="345"/>
      <c r="EA54" s="63" t="str">
        <f>IFERROR(VLOOKUP($DR$21&amp;DS54,WORK!$AI$3:$AK$42,3,FALSE),"")</f>
        <v/>
      </c>
      <c r="EB54" s="68"/>
    </row>
    <row r="55" spans="1:144">
      <c r="A55" s="413">
        <v>33</v>
      </c>
      <c r="B55" s="414"/>
      <c r="C55" s="415">
        <f>入力シート!C54</f>
        <v>0</v>
      </c>
      <c r="D55" s="416"/>
      <c r="E55" s="416"/>
      <c r="F55" s="416"/>
      <c r="G55" s="416"/>
      <c r="H55" s="416"/>
      <c r="I55" s="416"/>
      <c r="J55" s="417">
        <f>入力シート!J54</f>
        <v>0</v>
      </c>
      <c r="K55" s="418"/>
      <c r="L55" s="418"/>
      <c r="M55" s="418"/>
      <c r="N55" s="418"/>
      <c r="O55" s="418"/>
      <c r="P55" s="418"/>
      <c r="Q55" s="418"/>
      <c r="R55" s="419"/>
      <c r="S55" s="406">
        <f>入力シート!S54</f>
        <v>0</v>
      </c>
      <c r="T55" s="407"/>
      <c r="U55" s="405">
        <f>入力シート!U54</f>
        <v>0</v>
      </c>
      <c r="V55" s="408"/>
      <c r="W55" s="408"/>
      <c r="X55" s="404">
        <f>入力シート!X54</f>
        <v>0</v>
      </c>
      <c r="Y55" s="405"/>
      <c r="Z55" s="409">
        <f>入力シート!Z54</f>
        <v>0</v>
      </c>
      <c r="AA55" s="407"/>
      <c r="AB55" s="410" t="str">
        <f>入力シート!AB54</f>
        <v/>
      </c>
      <c r="AC55" s="407"/>
      <c r="AD55" s="411">
        <f>入力シート!AD54</f>
        <v>0</v>
      </c>
      <c r="AE55" s="412"/>
      <c r="AF55" s="406">
        <f>入力シート!AF54</f>
        <v>0</v>
      </c>
      <c r="AG55" s="407"/>
      <c r="AH55" s="398">
        <f>入力シート!AH54</f>
        <v>0</v>
      </c>
      <c r="AI55" s="367"/>
      <c r="AJ55" s="363">
        <f>入力シート!AJ54</f>
        <v>0</v>
      </c>
      <c r="AK55" s="364"/>
      <c r="AL55" s="363">
        <f>入力シート!AL54</f>
        <v>0</v>
      </c>
      <c r="AM55" s="376"/>
      <c r="AN55" s="398">
        <f>入力シート!AN54</f>
        <v>0</v>
      </c>
      <c r="AO55" s="367"/>
      <c r="AP55" s="363">
        <f>入力シート!AP54</f>
        <v>0</v>
      </c>
      <c r="AQ55" s="364"/>
      <c r="AR55" s="363">
        <f>入力シート!AR54</f>
        <v>0</v>
      </c>
      <c r="AS55" s="376"/>
      <c r="AT55" s="398">
        <f>入力シート!AT54</f>
        <v>0</v>
      </c>
      <c r="AU55" s="367"/>
      <c r="AV55" s="363">
        <f>入力シート!AV54</f>
        <v>0</v>
      </c>
      <c r="AW55" s="364"/>
      <c r="AX55" s="363">
        <f>入力シート!AX54</f>
        <v>0</v>
      </c>
      <c r="AY55" s="400"/>
      <c r="AZ55" s="398">
        <f>入力シート!AZ54</f>
        <v>0</v>
      </c>
      <c r="BA55" s="367"/>
      <c r="BB55" s="363">
        <f>入力シート!AZ54</f>
        <v>0</v>
      </c>
      <c r="BC55" s="364"/>
      <c r="BD55" s="363">
        <f>入力シート!BB54</f>
        <v>0</v>
      </c>
      <c r="BE55" s="376"/>
      <c r="BF55" s="366">
        <f>入力シート!BF54</f>
        <v>0</v>
      </c>
      <c r="BG55" s="367"/>
      <c r="BH55" s="363">
        <f>入力シート!BD54</f>
        <v>0</v>
      </c>
      <c r="BI55" s="364"/>
      <c r="BJ55" s="363">
        <f>入力シート!BF54</f>
        <v>0</v>
      </c>
      <c r="BK55" s="365"/>
      <c r="BL55" s="31"/>
      <c r="BM55" s="31"/>
      <c r="BN55" s="4"/>
      <c r="BO55" s="31"/>
      <c r="BP55" s="204">
        <v>35</v>
      </c>
      <c r="BQ55" s="186"/>
      <c r="BR55" s="401" t="str">
        <f>IFERROR(VLOOKUP($BP55,WORK!$A$3:$D$42,2,FALSE)," ")</f>
        <v xml:space="preserve"> </v>
      </c>
      <c r="BS55" s="402"/>
      <c r="BT55" s="402"/>
      <c r="BU55" s="402"/>
      <c r="BV55" s="402"/>
      <c r="BW55" s="402"/>
      <c r="BX55" s="403"/>
      <c r="BY55" s="41" t="str">
        <f>IFERROR(VLOOKUP($BP55,WORK!$A$3:$D$42,4,FALSE)," ")</f>
        <v xml:space="preserve"> </v>
      </c>
      <c r="BZ55" s="211">
        <v>18</v>
      </c>
      <c r="CA55" s="77">
        <v>1</v>
      </c>
      <c r="CB55" s="357" t="str">
        <f>IFERROR(VLOOKUP(BZ55&amp;CA55,WORK!$H$3:$K$42,2,FALSE),"")</f>
        <v/>
      </c>
      <c r="CC55" s="358"/>
      <c r="CD55" s="358"/>
      <c r="CE55" s="358"/>
      <c r="CF55" s="358"/>
      <c r="CG55" s="358"/>
      <c r="CH55" s="359"/>
      <c r="CI55" s="79" t="str">
        <f>IFERROR(VLOOKUP(BZ55&amp;CA55,WORK!$H$3:$K$42,4,FALSE),"")</f>
        <v/>
      </c>
      <c r="CJ55" s="65" t="str">
        <f>IF(CB55="","","平均年齢")</f>
        <v/>
      </c>
      <c r="CK55" s="78">
        <v>12</v>
      </c>
      <c r="CL55" s="26">
        <v>2</v>
      </c>
      <c r="CM55" s="345" t="str">
        <f>IFERROR(VLOOKUP(CK55&amp;CL55,WORK!$O$3:$R$42,2,FALSE),"")</f>
        <v/>
      </c>
      <c r="CN55" s="345"/>
      <c r="CO55" s="345"/>
      <c r="CP55" s="345"/>
      <c r="CQ55" s="345"/>
      <c r="CR55" s="345"/>
      <c r="CS55" s="345"/>
      <c r="CT55" s="69" t="str">
        <f>IFERROR(VLOOKUP(CK55&amp;CL55,WORK!$O$3:$R$42,4,FALSE),"")</f>
        <v/>
      </c>
      <c r="CU55" s="549" t="str">
        <f t="shared" ref="CU55" si="12">IFERROR(ROUNDDOWN(AVERAGE(CT54,CT55,CT56),0),"")</f>
        <v/>
      </c>
      <c r="CV55" s="348"/>
      <c r="CW55" s="26">
        <v>35</v>
      </c>
      <c r="CX55" s="357" t="str">
        <f>IFERROR(VLOOKUP($CV$21&amp;CW55,WORK!$V$3:$Y$42,2,FALSE),"")</f>
        <v/>
      </c>
      <c r="CY55" s="358"/>
      <c r="CZ55" s="358"/>
      <c r="DA55" s="358"/>
      <c r="DB55" s="358"/>
      <c r="DC55" s="358"/>
      <c r="DD55" s="359"/>
      <c r="DE55" s="63" t="str">
        <f>IFERROR(VLOOKUP($CV$21&amp;CW55,WORK!$V$3:$Y$42,4,FALSE),"")</f>
        <v/>
      </c>
      <c r="DF55" s="67"/>
      <c r="DG55" s="348"/>
      <c r="DH55" s="26">
        <v>35</v>
      </c>
      <c r="DI55" s="357" t="str">
        <f>IFERROR(VLOOKUP($DG$21&amp;DH55,WORK!$AC$3:$AE$42,2,FALSE),"")</f>
        <v/>
      </c>
      <c r="DJ55" s="358"/>
      <c r="DK55" s="358"/>
      <c r="DL55" s="358"/>
      <c r="DM55" s="358"/>
      <c r="DN55" s="358"/>
      <c r="DO55" s="359"/>
      <c r="DP55" s="63" t="str">
        <f>IFERROR(VLOOKUP($DG$21&amp;DH55,WORK!$AC$3:$AE$42,3,FALSE),"")</f>
        <v/>
      </c>
      <c r="DQ55" s="67"/>
      <c r="DR55" s="348"/>
      <c r="DS55" s="26">
        <v>35</v>
      </c>
      <c r="DT55" s="345" t="str">
        <f>IFERROR(VLOOKUP($DR$21&amp;DS55,WORK!$AI$3:$AK$42,2,FALSE),"")</f>
        <v/>
      </c>
      <c r="DU55" s="345"/>
      <c r="DV55" s="345"/>
      <c r="DW55" s="345"/>
      <c r="DX55" s="345"/>
      <c r="DY55" s="345"/>
      <c r="DZ55" s="345"/>
      <c r="EA55" s="63" t="str">
        <f>IFERROR(VLOOKUP($DR$21&amp;DS55,WORK!$AI$3:$AK$42,3,FALSE),"")</f>
        <v/>
      </c>
      <c r="EB55" s="67"/>
    </row>
    <row r="56" spans="1:144">
      <c r="A56" s="413">
        <v>34</v>
      </c>
      <c r="B56" s="414"/>
      <c r="C56" s="415">
        <f>入力シート!C55</f>
        <v>0</v>
      </c>
      <c r="D56" s="416"/>
      <c r="E56" s="416"/>
      <c r="F56" s="416"/>
      <c r="G56" s="416"/>
      <c r="H56" s="416"/>
      <c r="I56" s="416"/>
      <c r="J56" s="417">
        <f>入力シート!J55</f>
        <v>0</v>
      </c>
      <c r="K56" s="418"/>
      <c r="L56" s="418"/>
      <c r="M56" s="418"/>
      <c r="N56" s="418"/>
      <c r="O56" s="418"/>
      <c r="P56" s="418"/>
      <c r="Q56" s="418"/>
      <c r="R56" s="419"/>
      <c r="S56" s="406">
        <f>入力シート!S55</f>
        <v>0</v>
      </c>
      <c r="T56" s="407"/>
      <c r="U56" s="405">
        <f>入力シート!U55</f>
        <v>0</v>
      </c>
      <c r="V56" s="408"/>
      <c r="W56" s="408"/>
      <c r="X56" s="404">
        <f>入力シート!X55</f>
        <v>0</v>
      </c>
      <c r="Y56" s="405"/>
      <c r="Z56" s="409">
        <f>入力シート!Z55</f>
        <v>0</v>
      </c>
      <c r="AA56" s="407"/>
      <c r="AB56" s="410" t="str">
        <f>入力シート!AB55</f>
        <v/>
      </c>
      <c r="AC56" s="407"/>
      <c r="AD56" s="411">
        <f>入力シート!AD55</f>
        <v>0</v>
      </c>
      <c r="AE56" s="412"/>
      <c r="AF56" s="406">
        <f>入力シート!AF55</f>
        <v>0</v>
      </c>
      <c r="AG56" s="407"/>
      <c r="AH56" s="398">
        <f>入力シート!AH55</f>
        <v>0</v>
      </c>
      <c r="AI56" s="367"/>
      <c r="AJ56" s="363">
        <f>入力シート!AJ55</f>
        <v>0</v>
      </c>
      <c r="AK56" s="364"/>
      <c r="AL56" s="363">
        <f>入力シート!AL55</f>
        <v>0</v>
      </c>
      <c r="AM56" s="376"/>
      <c r="AN56" s="398">
        <f>入力シート!AN55</f>
        <v>0</v>
      </c>
      <c r="AO56" s="367"/>
      <c r="AP56" s="363">
        <f>入力シート!AP55</f>
        <v>0</v>
      </c>
      <c r="AQ56" s="364"/>
      <c r="AR56" s="363">
        <f>入力シート!AR55</f>
        <v>0</v>
      </c>
      <c r="AS56" s="376"/>
      <c r="AT56" s="398">
        <f>入力シート!AT55</f>
        <v>0</v>
      </c>
      <c r="AU56" s="367"/>
      <c r="AV56" s="363">
        <f>入力シート!AV55</f>
        <v>0</v>
      </c>
      <c r="AW56" s="364"/>
      <c r="AX56" s="363">
        <f>入力シート!AX55</f>
        <v>0</v>
      </c>
      <c r="AY56" s="400"/>
      <c r="AZ56" s="398">
        <f>入力シート!AZ55</f>
        <v>0</v>
      </c>
      <c r="BA56" s="367"/>
      <c r="BB56" s="363">
        <f>入力シート!AZ55</f>
        <v>0</v>
      </c>
      <c r="BC56" s="364"/>
      <c r="BD56" s="363">
        <f>入力シート!BB55</f>
        <v>0</v>
      </c>
      <c r="BE56" s="376"/>
      <c r="BF56" s="366">
        <f>入力シート!BF55</f>
        <v>0</v>
      </c>
      <c r="BG56" s="367"/>
      <c r="BH56" s="363">
        <f>入力シート!BD55</f>
        <v>0</v>
      </c>
      <c r="BI56" s="364"/>
      <c r="BJ56" s="363">
        <f>入力シート!BF55</f>
        <v>0</v>
      </c>
      <c r="BK56" s="365"/>
      <c r="BL56" s="31"/>
      <c r="BM56" s="31"/>
      <c r="BN56" s="4"/>
      <c r="BO56" s="31"/>
      <c r="BP56" s="204">
        <v>36</v>
      </c>
      <c r="BQ56" s="186"/>
      <c r="BR56" s="401" t="str">
        <f>IFERROR(VLOOKUP($BP56,WORK!$A$3:$D$42,2,FALSE)," ")</f>
        <v xml:space="preserve"> </v>
      </c>
      <c r="BS56" s="402"/>
      <c r="BT56" s="402"/>
      <c r="BU56" s="402"/>
      <c r="BV56" s="402"/>
      <c r="BW56" s="402"/>
      <c r="BX56" s="403"/>
      <c r="BY56" s="41" t="str">
        <f>IFERROR(VLOOKUP($BP56,WORK!$A$3:$D$42,4,FALSE)," ")</f>
        <v xml:space="preserve"> </v>
      </c>
      <c r="BZ56" s="399"/>
      <c r="CA56" s="77">
        <v>2</v>
      </c>
      <c r="CB56" s="357" t="str">
        <f>IFERROR(VLOOKUP(BZ55&amp;CA56,WORK!$H$3:$K$42,2,FALSE),"")</f>
        <v/>
      </c>
      <c r="CC56" s="358"/>
      <c r="CD56" s="358"/>
      <c r="CE56" s="358"/>
      <c r="CF56" s="358"/>
      <c r="CG56" s="358"/>
      <c r="CH56" s="359"/>
      <c r="CI56" s="79" t="str">
        <f>IFERROR(VLOOKUP(BZ55&amp;CA56,WORK!$H$3:$K$42,4,FALSE),"")</f>
        <v/>
      </c>
      <c r="CJ56" s="66" t="str">
        <f>IFERROR(ROUNDDOWN(AVERAGE(CI55,CI56),0),"")</f>
        <v/>
      </c>
      <c r="CK56" s="37">
        <v>12</v>
      </c>
      <c r="CL56" s="85">
        <v>3</v>
      </c>
      <c r="CM56" s="441" t="str">
        <f>IFERROR(VLOOKUP(CK56&amp;CL56,WORK!$O$3:$R$42,2,FALSE),"")</f>
        <v/>
      </c>
      <c r="CN56" s="441"/>
      <c r="CO56" s="441"/>
      <c r="CP56" s="441"/>
      <c r="CQ56" s="441"/>
      <c r="CR56" s="441"/>
      <c r="CS56" s="441"/>
      <c r="CT56" s="64" t="str">
        <f>IFERROR(VLOOKUP(CK56&amp;CL56,WORK!$O$3:$R$42,4,FALSE),"")</f>
        <v/>
      </c>
      <c r="CU56" s="549"/>
      <c r="CV56" s="348"/>
      <c r="CW56" s="26">
        <v>36</v>
      </c>
      <c r="CX56" s="357" t="str">
        <f>IFERROR(VLOOKUP($CV$21&amp;CW56,WORK!$V$3:$Y$42,2,FALSE),"")</f>
        <v/>
      </c>
      <c r="CY56" s="358"/>
      <c r="CZ56" s="358"/>
      <c r="DA56" s="358"/>
      <c r="DB56" s="358"/>
      <c r="DC56" s="358"/>
      <c r="DD56" s="359"/>
      <c r="DE56" s="63" t="str">
        <f>IFERROR(VLOOKUP($CV$21&amp;CW56,WORK!$V$3:$Y$42,4,FALSE),"")</f>
        <v/>
      </c>
      <c r="DF56" s="67"/>
      <c r="DG56" s="348"/>
      <c r="DH56" s="26">
        <v>36</v>
      </c>
      <c r="DI56" s="357" t="str">
        <f>IFERROR(VLOOKUP($DG$21&amp;DH56,WORK!$AC$3:$AE$42,2,FALSE),"")</f>
        <v/>
      </c>
      <c r="DJ56" s="358"/>
      <c r="DK56" s="358"/>
      <c r="DL56" s="358"/>
      <c r="DM56" s="358"/>
      <c r="DN56" s="358"/>
      <c r="DO56" s="359"/>
      <c r="DP56" s="63" t="str">
        <f>IFERROR(VLOOKUP($DG$21&amp;DH56,WORK!$AC$3:$AE$42,3,FALSE),"")</f>
        <v/>
      </c>
      <c r="DQ56" s="67"/>
      <c r="DR56" s="348"/>
      <c r="DS56" s="26">
        <v>36</v>
      </c>
      <c r="DT56" s="345" t="str">
        <f>IFERROR(VLOOKUP($DR$21&amp;DS56,WORK!$AI$3:$AK$42,2,FALSE),"")</f>
        <v/>
      </c>
      <c r="DU56" s="345"/>
      <c r="DV56" s="345"/>
      <c r="DW56" s="345"/>
      <c r="DX56" s="345"/>
      <c r="DY56" s="345"/>
      <c r="DZ56" s="345"/>
      <c r="EA56" s="63" t="str">
        <f>IFERROR(VLOOKUP($DR$21&amp;DS56,WORK!$AI$3:$AK$42,3,FALSE),"")</f>
        <v/>
      </c>
      <c r="EB56" s="67"/>
    </row>
    <row r="57" spans="1:144">
      <c r="A57" s="413">
        <v>35</v>
      </c>
      <c r="B57" s="414"/>
      <c r="C57" s="415">
        <f>入力シート!C56</f>
        <v>0</v>
      </c>
      <c r="D57" s="416"/>
      <c r="E57" s="416"/>
      <c r="F57" s="416"/>
      <c r="G57" s="416"/>
      <c r="H57" s="416"/>
      <c r="I57" s="416"/>
      <c r="J57" s="417">
        <f>入力シート!J56</f>
        <v>0</v>
      </c>
      <c r="K57" s="418"/>
      <c r="L57" s="418"/>
      <c r="M57" s="418"/>
      <c r="N57" s="418"/>
      <c r="O57" s="418"/>
      <c r="P57" s="418"/>
      <c r="Q57" s="418"/>
      <c r="R57" s="419"/>
      <c r="S57" s="406">
        <f>入力シート!S56</f>
        <v>0</v>
      </c>
      <c r="T57" s="407"/>
      <c r="U57" s="405">
        <f>入力シート!U56</f>
        <v>0</v>
      </c>
      <c r="V57" s="408"/>
      <c r="W57" s="408"/>
      <c r="X57" s="404">
        <f>入力シート!X56</f>
        <v>0</v>
      </c>
      <c r="Y57" s="405"/>
      <c r="Z57" s="409">
        <f>入力シート!Z56</f>
        <v>0</v>
      </c>
      <c r="AA57" s="407"/>
      <c r="AB57" s="410" t="str">
        <f>入力シート!AB56</f>
        <v/>
      </c>
      <c r="AC57" s="407"/>
      <c r="AD57" s="411">
        <f>入力シート!AD56</f>
        <v>0</v>
      </c>
      <c r="AE57" s="412"/>
      <c r="AF57" s="406">
        <f>入力シート!AF56</f>
        <v>0</v>
      </c>
      <c r="AG57" s="407"/>
      <c r="AH57" s="398">
        <f>入力シート!AH56</f>
        <v>0</v>
      </c>
      <c r="AI57" s="367"/>
      <c r="AJ57" s="363">
        <f>入力シート!AJ56</f>
        <v>0</v>
      </c>
      <c r="AK57" s="364"/>
      <c r="AL57" s="363">
        <f>入力シート!AL56</f>
        <v>0</v>
      </c>
      <c r="AM57" s="376"/>
      <c r="AN57" s="398">
        <f>入力シート!AN56</f>
        <v>0</v>
      </c>
      <c r="AO57" s="367"/>
      <c r="AP57" s="363">
        <f>入力シート!AP56</f>
        <v>0</v>
      </c>
      <c r="AQ57" s="364"/>
      <c r="AR57" s="363">
        <f>入力シート!AR56</f>
        <v>0</v>
      </c>
      <c r="AS57" s="376"/>
      <c r="AT57" s="398">
        <f>入力シート!AT56</f>
        <v>0</v>
      </c>
      <c r="AU57" s="367"/>
      <c r="AV57" s="363">
        <f>入力シート!AV56</f>
        <v>0</v>
      </c>
      <c r="AW57" s="364"/>
      <c r="AX57" s="363">
        <f>入力シート!AX56</f>
        <v>0</v>
      </c>
      <c r="AY57" s="400"/>
      <c r="AZ57" s="398">
        <f>入力シート!AZ56</f>
        <v>0</v>
      </c>
      <c r="BA57" s="367"/>
      <c r="BB57" s="363">
        <f>入力シート!AZ56</f>
        <v>0</v>
      </c>
      <c r="BC57" s="364"/>
      <c r="BD57" s="363">
        <f>入力シート!BB56</f>
        <v>0</v>
      </c>
      <c r="BE57" s="376"/>
      <c r="BF57" s="366">
        <f>入力シート!BF56</f>
        <v>0</v>
      </c>
      <c r="BG57" s="367"/>
      <c r="BH57" s="363">
        <f>入力シート!BD56</f>
        <v>0</v>
      </c>
      <c r="BI57" s="364"/>
      <c r="BJ57" s="363">
        <f>入力シート!BF56</f>
        <v>0</v>
      </c>
      <c r="BK57" s="365"/>
      <c r="BL57" s="31"/>
      <c r="BM57" s="31"/>
      <c r="BN57" s="4"/>
      <c r="BO57" s="31"/>
      <c r="BP57" s="204">
        <v>37</v>
      </c>
      <c r="BQ57" s="186"/>
      <c r="BR57" s="401" t="str">
        <f>IFERROR(VLOOKUP($BP57,WORK!$A$3:$D$42,2,FALSE)," ")</f>
        <v xml:space="preserve"> </v>
      </c>
      <c r="BS57" s="402"/>
      <c r="BT57" s="402"/>
      <c r="BU57" s="402"/>
      <c r="BV57" s="402"/>
      <c r="BW57" s="402"/>
      <c r="BX57" s="403"/>
      <c r="BY57" s="41" t="str">
        <f>IFERROR(VLOOKUP($BP57,WORK!$A$3:$D$42,4,FALSE)," ")</f>
        <v xml:space="preserve"> </v>
      </c>
      <c r="BZ57" s="211">
        <v>19</v>
      </c>
      <c r="CA57" s="77">
        <v>1</v>
      </c>
      <c r="CB57" s="357" t="str">
        <f>IFERROR(VLOOKUP(BZ57&amp;CA57,WORK!$H$3:$K$42,2,FALSE),"")</f>
        <v/>
      </c>
      <c r="CC57" s="358"/>
      <c r="CD57" s="358"/>
      <c r="CE57" s="358"/>
      <c r="CF57" s="358"/>
      <c r="CG57" s="358"/>
      <c r="CH57" s="359"/>
      <c r="CI57" s="79" t="str">
        <f>IFERROR(VLOOKUP(BZ57&amp;CA57,WORK!$H$3:$K$42,4,FALSE),"")</f>
        <v/>
      </c>
      <c r="CJ57" s="65" t="str">
        <f>IF(CB57="","","平均年齢")</f>
        <v/>
      </c>
      <c r="CK57" s="35">
        <v>13</v>
      </c>
      <c r="CL57" s="26">
        <v>1</v>
      </c>
      <c r="CM57" s="345" t="str">
        <f>IFERROR(VLOOKUP(CK57&amp;CL57,WORK!$O$3:$R$42,2,FALSE),"")</f>
        <v/>
      </c>
      <c r="CN57" s="345"/>
      <c r="CO57" s="345"/>
      <c r="CP57" s="345"/>
      <c r="CQ57" s="345"/>
      <c r="CR57" s="345"/>
      <c r="CS57" s="345"/>
      <c r="CT57" s="64" t="str">
        <f>IFERROR(VLOOKUP(CK57&amp;CL57,WORK!$O$3:$R$42,4,FALSE),"")</f>
        <v/>
      </c>
      <c r="CU57" s="65" t="str">
        <f t="shared" ref="CU57" si="13">IF(CM57="","","平均年齢")</f>
        <v/>
      </c>
      <c r="CV57" s="348"/>
      <c r="CW57" s="26">
        <v>37</v>
      </c>
      <c r="CX57" s="357" t="str">
        <f>IFERROR(VLOOKUP($CV$21&amp;CW57,WORK!$V$3:$Y$42,2,FALSE),"")</f>
        <v/>
      </c>
      <c r="CY57" s="358"/>
      <c r="CZ57" s="358"/>
      <c r="DA57" s="358"/>
      <c r="DB57" s="358"/>
      <c r="DC57" s="358"/>
      <c r="DD57" s="359"/>
      <c r="DE57" s="63" t="str">
        <f>IFERROR(VLOOKUP($CV$21&amp;CW57,WORK!$V$3:$Y$42,4,FALSE),"")</f>
        <v/>
      </c>
      <c r="DF57" s="67"/>
      <c r="DG57" s="348"/>
      <c r="DH57" s="26">
        <v>37</v>
      </c>
      <c r="DI57" s="357" t="str">
        <f>IFERROR(VLOOKUP($DG$21&amp;DH57,WORK!$AC$3:$AE$42,2,FALSE),"")</f>
        <v/>
      </c>
      <c r="DJ57" s="358"/>
      <c r="DK57" s="358"/>
      <c r="DL57" s="358"/>
      <c r="DM57" s="358"/>
      <c r="DN57" s="358"/>
      <c r="DO57" s="359"/>
      <c r="DP57" s="63" t="str">
        <f>IFERROR(VLOOKUP($DG$21&amp;DH57,WORK!$AC$3:$AE$42,3,FALSE),"")</f>
        <v/>
      </c>
      <c r="DQ57" s="67"/>
      <c r="DR57" s="348"/>
      <c r="DS57" s="26">
        <v>37</v>
      </c>
      <c r="DT57" s="345" t="str">
        <f>IFERROR(VLOOKUP($DR$21&amp;DS57,WORK!$AI$3:$AK$42,2,FALSE),"")</f>
        <v/>
      </c>
      <c r="DU57" s="345"/>
      <c r="DV57" s="345"/>
      <c r="DW57" s="345"/>
      <c r="DX57" s="345"/>
      <c r="DY57" s="345"/>
      <c r="DZ57" s="345"/>
      <c r="EA57" s="63" t="str">
        <f>IFERROR(VLOOKUP($DR$21&amp;DS57,WORK!$AI$3:$AK$42,3,FALSE),"")</f>
        <v/>
      </c>
      <c r="EB57" s="67"/>
    </row>
    <row r="58" spans="1:144">
      <c r="A58" s="413">
        <v>36</v>
      </c>
      <c r="B58" s="414"/>
      <c r="C58" s="415">
        <f>入力シート!C57</f>
        <v>0</v>
      </c>
      <c r="D58" s="416"/>
      <c r="E58" s="416"/>
      <c r="F58" s="416"/>
      <c r="G58" s="416"/>
      <c r="H58" s="416"/>
      <c r="I58" s="416"/>
      <c r="J58" s="417">
        <f>入力シート!J57</f>
        <v>0</v>
      </c>
      <c r="K58" s="418"/>
      <c r="L58" s="418"/>
      <c r="M58" s="418"/>
      <c r="N58" s="418"/>
      <c r="O58" s="418"/>
      <c r="P58" s="418"/>
      <c r="Q58" s="418"/>
      <c r="R58" s="419"/>
      <c r="S58" s="406">
        <f>入力シート!S57</f>
        <v>0</v>
      </c>
      <c r="T58" s="407"/>
      <c r="U58" s="405">
        <f>入力シート!U57</f>
        <v>0</v>
      </c>
      <c r="V58" s="408"/>
      <c r="W58" s="408"/>
      <c r="X58" s="404">
        <f>入力シート!X57</f>
        <v>0</v>
      </c>
      <c r="Y58" s="405"/>
      <c r="Z58" s="409">
        <f>入力シート!Z57</f>
        <v>0</v>
      </c>
      <c r="AA58" s="407"/>
      <c r="AB58" s="410" t="str">
        <f>入力シート!AB57</f>
        <v/>
      </c>
      <c r="AC58" s="407"/>
      <c r="AD58" s="411">
        <f>入力シート!AD57</f>
        <v>0</v>
      </c>
      <c r="AE58" s="412"/>
      <c r="AF58" s="406">
        <f>入力シート!AF57</f>
        <v>0</v>
      </c>
      <c r="AG58" s="407"/>
      <c r="AH58" s="398">
        <f>入力シート!AH57</f>
        <v>0</v>
      </c>
      <c r="AI58" s="367"/>
      <c r="AJ58" s="363">
        <f>入力シート!AJ57</f>
        <v>0</v>
      </c>
      <c r="AK58" s="364"/>
      <c r="AL58" s="363">
        <f>入力シート!AL57</f>
        <v>0</v>
      </c>
      <c r="AM58" s="376"/>
      <c r="AN58" s="398">
        <f>入力シート!AN57</f>
        <v>0</v>
      </c>
      <c r="AO58" s="367"/>
      <c r="AP58" s="363">
        <f>入力シート!AP57</f>
        <v>0</v>
      </c>
      <c r="AQ58" s="364"/>
      <c r="AR58" s="363">
        <f>入力シート!AR57</f>
        <v>0</v>
      </c>
      <c r="AS58" s="376"/>
      <c r="AT58" s="398">
        <f>入力シート!AT57</f>
        <v>0</v>
      </c>
      <c r="AU58" s="367"/>
      <c r="AV58" s="363">
        <f>入力シート!AV57</f>
        <v>0</v>
      </c>
      <c r="AW58" s="364"/>
      <c r="AX58" s="363">
        <f>入力シート!AX57</f>
        <v>0</v>
      </c>
      <c r="AY58" s="400"/>
      <c r="AZ58" s="398">
        <f>入力シート!AZ57</f>
        <v>0</v>
      </c>
      <c r="BA58" s="367"/>
      <c r="BB58" s="363">
        <f>入力シート!AZ57</f>
        <v>0</v>
      </c>
      <c r="BC58" s="364"/>
      <c r="BD58" s="363">
        <f>入力シート!BB57</f>
        <v>0</v>
      </c>
      <c r="BE58" s="376"/>
      <c r="BF58" s="366">
        <f>入力シート!BF57</f>
        <v>0</v>
      </c>
      <c r="BG58" s="367"/>
      <c r="BH58" s="363">
        <f>入力シート!BD57</f>
        <v>0</v>
      </c>
      <c r="BI58" s="364"/>
      <c r="BJ58" s="363">
        <f>入力シート!BF57</f>
        <v>0</v>
      </c>
      <c r="BK58" s="365"/>
      <c r="BL58" s="31"/>
      <c r="BM58" s="31"/>
      <c r="BN58" s="4"/>
      <c r="BO58" s="31"/>
      <c r="BP58" s="204">
        <v>38</v>
      </c>
      <c r="BQ58" s="186"/>
      <c r="BR58" s="401" t="str">
        <f>IFERROR(VLOOKUP($BP58,WORK!$A$3:$D$42,2,FALSE)," ")</f>
        <v xml:space="preserve"> </v>
      </c>
      <c r="BS58" s="402"/>
      <c r="BT58" s="402"/>
      <c r="BU58" s="402"/>
      <c r="BV58" s="402"/>
      <c r="BW58" s="402"/>
      <c r="BX58" s="403"/>
      <c r="BY58" s="41" t="str">
        <f>IFERROR(VLOOKUP($BP58,WORK!$A$3:$D$42,4,FALSE)," ")</f>
        <v xml:space="preserve"> </v>
      </c>
      <c r="BZ58" s="399"/>
      <c r="CA58" s="77">
        <v>2</v>
      </c>
      <c r="CB58" s="357" t="str">
        <f>IFERROR(VLOOKUP(BZ57&amp;CA58,WORK!$H$3:$K$42,2,FALSE),"")</f>
        <v/>
      </c>
      <c r="CC58" s="358"/>
      <c r="CD58" s="358"/>
      <c r="CE58" s="358"/>
      <c r="CF58" s="358"/>
      <c r="CG58" s="358"/>
      <c r="CH58" s="359"/>
      <c r="CI58" s="79" t="str">
        <f>IFERROR(VLOOKUP(BZ57&amp;CA58,WORK!$H$3:$K$42,4,FALSE),"")</f>
        <v/>
      </c>
      <c r="CJ58" s="66" t="str">
        <f>IFERROR(ROUNDDOWN(AVERAGE(CI57,CI58),0),"")</f>
        <v/>
      </c>
      <c r="CK58" s="78">
        <v>13</v>
      </c>
      <c r="CL58" s="26">
        <v>2</v>
      </c>
      <c r="CM58" s="345" t="str">
        <f>IFERROR(VLOOKUP(CK58&amp;CL58,WORK!$O$3:$R$42,2,FALSE),"")</f>
        <v/>
      </c>
      <c r="CN58" s="345"/>
      <c r="CO58" s="345"/>
      <c r="CP58" s="345"/>
      <c r="CQ58" s="345"/>
      <c r="CR58" s="345"/>
      <c r="CS58" s="345"/>
      <c r="CT58" s="69" t="str">
        <f>IFERROR(VLOOKUP(CK58&amp;CL58,WORK!$O$3:$R$42,4,FALSE),"")</f>
        <v/>
      </c>
      <c r="CU58" s="549" t="str">
        <f t="shared" ref="CU58" si="14">IFERROR(ROUNDDOWN(AVERAGE(CT57,CT58,CT59),0),"")</f>
        <v/>
      </c>
      <c r="CV58" s="348"/>
      <c r="CW58" s="26">
        <v>38</v>
      </c>
      <c r="CX58" s="357" t="str">
        <f>IFERROR(VLOOKUP($CV$21&amp;CW58,WORK!$V$3:$Y$42,2,FALSE),"")</f>
        <v/>
      </c>
      <c r="CY58" s="358"/>
      <c r="CZ58" s="358"/>
      <c r="DA58" s="358"/>
      <c r="DB58" s="358"/>
      <c r="DC58" s="358"/>
      <c r="DD58" s="359"/>
      <c r="DE58" s="63" t="str">
        <f>IFERROR(VLOOKUP($CV$21&amp;CW58,WORK!$V$3:$Y$42,4,FALSE),"")</f>
        <v/>
      </c>
      <c r="DF58" s="67"/>
      <c r="DG58" s="348"/>
      <c r="DH58" s="26">
        <v>38</v>
      </c>
      <c r="DI58" s="357" t="str">
        <f>IFERROR(VLOOKUP($DG$21&amp;DH58,WORK!$AC$3:$AE$42,2,FALSE),"")</f>
        <v/>
      </c>
      <c r="DJ58" s="358"/>
      <c r="DK58" s="358"/>
      <c r="DL58" s="358"/>
      <c r="DM58" s="358"/>
      <c r="DN58" s="358"/>
      <c r="DO58" s="359"/>
      <c r="DP58" s="63" t="str">
        <f>IFERROR(VLOOKUP($DG$21&amp;DH58,WORK!$AC$3:$AE$42,3,FALSE),"")</f>
        <v/>
      </c>
      <c r="DQ58" s="67"/>
      <c r="DR58" s="348"/>
      <c r="DS58" s="26">
        <v>38</v>
      </c>
      <c r="DT58" s="345" t="str">
        <f>IFERROR(VLOOKUP($DR$21&amp;DS58,WORK!$AI$3:$AK$42,2,FALSE),"")</f>
        <v/>
      </c>
      <c r="DU58" s="345"/>
      <c r="DV58" s="345"/>
      <c r="DW58" s="345"/>
      <c r="DX58" s="345"/>
      <c r="DY58" s="345"/>
      <c r="DZ58" s="345"/>
      <c r="EA58" s="63" t="str">
        <f>IFERROR(VLOOKUP($DR$21&amp;DS58,WORK!$AI$3:$AK$42,3,FALSE),"")</f>
        <v/>
      </c>
      <c r="EB58" s="67"/>
    </row>
    <row r="59" spans="1:144" ht="13.5" thickBot="1">
      <c r="A59" s="413">
        <v>37</v>
      </c>
      <c r="B59" s="414"/>
      <c r="C59" s="415">
        <f>入力シート!C58</f>
        <v>0</v>
      </c>
      <c r="D59" s="416"/>
      <c r="E59" s="416"/>
      <c r="F59" s="416"/>
      <c r="G59" s="416"/>
      <c r="H59" s="416"/>
      <c r="I59" s="416"/>
      <c r="J59" s="417">
        <f>入力シート!J58</f>
        <v>0</v>
      </c>
      <c r="K59" s="418"/>
      <c r="L59" s="418"/>
      <c r="M59" s="418"/>
      <c r="N59" s="418"/>
      <c r="O59" s="418"/>
      <c r="P59" s="418"/>
      <c r="Q59" s="418"/>
      <c r="R59" s="419"/>
      <c r="S59" s="406">
        <f>入力シート!S58</f>
        <v>0</v>
      </c>
      <c r="T59" s="407"/>
      <c r="U59" s="405">
        <f>入力シート!U58</f>
        <v>0</v>
      </c>
      <c r="V59" s="408"/>
      <c r="W59" s="408"/>
      <c r="X59" s="404">
        <f>入力シート!X58</f>
        <v>0</v>
      </c>
      <c r="Y59" s="405"/>
      <c r="Z59" s="409">
        <f>入力シート!Z58</f>
        <v>0</v>
      </c>
      <c r="AA59" s="407"/>
      <c r="AB59" s="410" t="str">
        <f>入力シート!AB58</f>
        <v/>
      </c>
      <c r="AC59" s="407"/>
      <c r="AD59" s="411">
        <f>入力シート!AD58</f>
        <v>0</v>
      </c>
      <c r="AE59" s="412"/>
      <c r="AF59" s="406">
        <f>入力シート!AF58</f>
        <v>0</v>
      </c>
      <c r="AG59" s="407"/>
      <c r="AH59" s="398">
        <f>入力シート!AH58</f>
        <v>0</v>
      </c>
      <c r="AI59" s="367"/>
      <c r="AJ59" s="363">
        <f>入力シート!AJ58</f>
        <v>0</v>
      </c>
      <c r="AK59" s="364"/>
      <c r="AL59" s="363">
        <f>入力シート!AL58</f>
        <v>0</v>
      </c>
      <c r="AM59" s="376"/>
      <c r="AN59" s="398">
        <f>入力シート!AN58</f>
        <v>0</v>
      </c>
      <c r="AO59" s="367"/>
      <c r="AP59" s="363">
        <f>入力シート!AP58</f>
        <v>0</v>
      </c>
      <c r="AQ59" s="364"/>
      <c r="AR59" s="363">
        <f>入力シート!AR58</f>
        <v>0</v>
      </c>
      <c r="AS59" s="376"/>
      <c r="AT59" s="398">
        <f>入力シート!AT58</f>
        <v>0</v>
      </c>
      <c r="AU59" s="367"/>
      <c r="AV59" s="363">
        <f>入力シート!AV58</f>
        <v>0</v>
      </c>
      <c r="AW59" s="364"/>
      <c r="AX59" s="363">
        <f>入力シート!AX58</f>
        <v>0</v>
      </c>
      <c r="AY59" s="400"/>
      <c r="AZ59" s="398">
        <f>入力シート!AZ58</f>
        <v>0</v>
      </c>
      <c r="BA59" s="367"/>
      <c r="BB59" s="363">
        <f>入力シート!AZ58</f>
        <v>0</v>
      </c>
      <c r="BC59" s="364"/>
      <c r="BD59" s="363">
        <f>入力シート!BB58</f>
        <v>0</v>
      </c>
      <c r="BE59" s="376"/>
      <c r="BF59" s="366">
        <f>入力シート!BF58</f>
        <v>0</v>
      </c>
      <c r="BG59" s="367"/>
      <c r="BH59" s="363">
        <f>入力シート!BD58</f>
        <v>0</v>
      </c>
      <c r="BI59" s="364"/>
      <c r="BJ59" s="363">
        <f>入力シート!BF58</f>
        <v>0</v>
      </c>
      <c r="BK59" s="365"/>
      <c r="BL59" s="31"/>
      <c r="BM59" s="31"/>
      <c r="BN59" s="4"/>
      <c r="BO59" s="31"/>
      <c r="BP59" s="204">
        <v>39</v>
      </c>
      <c r="BQ59" s="186"/>
      <c r="BR59" s="401" t="str">
        <f>IFERROR(VLOOKUP($BP59,WORK!$A$3:$D$42,2,FALSE)," ")</f>
        <v xml:space="preserve"> </v>
      </c>
      <c r="BS59" s="402"/>
      <c r="BT59" s="402"/>
      <c r="BU59" s="402"/>
      <c r="BV59" s="402"/>
      <c r="BW59" s="402"/>
      <c r="BX59" s="403"/>
      <c r="BY59" s="41" t="str">
        <f>IFERROR(VLOOKUP($BP59,WORK!$A$3:$D$42,4,FALSE)," ")</f>
        <v xml:space="preserve"> </v>
      </c>
      <c r="BZ59" s="211">
        <v>20</v>
      </c>
      <c r="CA59" s="77">
        <v>1</v>
      </c>
      <c r="CB59" s="357" t="str">
        <f>IFERROR(VLOOKUP(BZ59&amp;CA59,WORK!$H$3:$K$42,2,FALSE),"")</f>
        <v/>
      </c>
      <c r="CC59" s="358"/>
      <c r="CD59" s="358"/>
      <c r="CE59" s="358"/>
      <c r="CF59" s="358"/>
      <c r="CG59" s="358"/>
      <c r="CH59" s="359"/>
      <c r="CI59" s="79" t="str">
        <f>IFERROR(VLOOKUP(BZ59&amp;CA59,WORK!$H$3:$K$42,4,FALSE),"")</f>
        <v/>
      </c>
      <c r="CJ59" s="65" t="str">
        <f>IF(CB59="","","平均年齢")</f>
        <v/>
      </c>
      <c r="CK59" s="100">
        <v>13</v>
      </c>
      <c r="CL59" s="84">
        <v>3</v>
      </c>
      <c r="CM59" s="346" t="str">
        <f>IFERROR(VLOOKUP(CK59&amp;CL59,WORK!$O$3:$R$42,2,FALSE),"")</f>
        <v/>
      </c>
      <c r="CN59" s="346"/>
      <c r="CO59" s="346"/>
      <c r="CP59" s="346"/>
      <c r="CQ59" s="346"/>
      <c r="CR59" s="346"/>
      <c r="CS59" s="346"/>
      <c r="CT59" s="70" t="str">
        <f>IFERROR(VLOOKUP(CK59&amp;CL59,WORK!$O$3:$R$42,4,FALSE),"")</f>
        <v/>
      </c>
      <c r="CU59" s="594"/>
      <c r="CV59" s="348"/>
      <c r="CW59" s="26">
        <v>39</v>
      </c>
      <c r="CX59" s="357" t="str">
        <f>IFERROR(VLOOKUP($CV$21&amp;CW59,WORK!$V$3:$Y$42,2,FALSE),"")</f>
        <v/>
      </c>
      <c r="CY59" s="358"/>
      <c r="CZ59" s="358"/>
      <c r="DA59" s="358"/>
      <c r="DB59" s="358"/>
      <c r="DC59" s="358"/>
      <c r="DD59" s="359"/>
      <c r="DE59" s="63" t="str">
        <f>IFERROR(VLOOKUP($CV$21&amp;CW59,WORK!$V$3:$Y$42,4,FALSE),"")</f>
        <v/>
      </c>
      <c r="DF59" s="67"/>
      <c r="DG59" s="348"/>
      <c r="DH59" s="26">
        <v>39</v>
      </c>
      <c r="DI59" s="357" t="str">
        <f>IFERROR(VLOOKUP($DG$21&amp;DH59,WORK!$AC$3:$AE$42,2,FALSE),"")</f>
        <v/>
      </c>
      <c r="DJ59" s="358"/>
      <c r="DK59" s="358"/>
      <c r="DL59" s="358"/>
      <c r="DM59" s="358"/>
      <c r="DN59" s="358"/>
      <c r="DO59" s="359"/>
      <c r="DP59" s="63" t="str">
        <f>IFERROR(VLOOKUP($DG$21&amp;DH59,WORK!$AC$3:$AE$42,3,FALSE),"")</f>
        <v/>
      </c>
      <c r="DQ59" s="67"/>
      <c r="DR59" s="348"/>
      <c r="DS59" s="26">
        <v>39</v>
      </c>
      <c r="DT59" s="345" t="str">
        <f>IFERROR(VLOOKUP($DR$21&amp;DS59,WORK!$AI$3:$AK$42,2,FALSE),"")</f>
        <v/>
      </c>
      <c r="DU59" s="345"/>
      <c r="DV59" s="345"/>
      <c r="DW59" s="345"/>
      <c r="DX59" s="345"/>
      <c r="DY59" s="345"/>
      <c r="DZ59" s="345"/>
      <c r="EA59" s="63" t="str">
        <f>IFERROR(VLOOKUP($DR$21&amp;DS59,WORK!$AI$3:$AK$42,3,FALSE),"")</f>
        <v/>
      </c>
      <c r="EB59" s="67"/>
    </row>
    <row r="60" spans="1:144" ht="13.5" thickBot="1">
      <c r="A60" s="413">
        <v>38</v>
      </c>
      <c r="B60" s="414"/>
      <c r="C60" s="415">
        <f>入力シート!C59</f>
        <v>0</v>
      </c>
      <c r="D60" s="416"/>
      <c r="E60" s="416"/>
      <c r="F60" s="416"/>
      <c r="G60" s="416"/>
      <c r="H60" s="416"/>
      <c r="I60" s="416"/>
      <c r="J60" s="417">
        <f>入力シート!J59</f>
        <v>0</v>
      </c>
      <c r="K60" s="418"/>
      <c r="L60" s="418"/>
      <c r="M60" s="418"/>
      <c r="N60" s="418"/>
      <c r="O60" s="418"/>
      <c r="P60" s="418"/>
      <c r="Q60" s="418"/>
      <c r="R60" s="419"/>
      <c r="S60" s="406">
        <f>入力シート!S59</f>
        <v>0</v>
      </c>
      <c r="T60" s="407"/>
      <c r="U60" s="405">
        <f>入力シート!U59</f>
        <v>0</v>
      </c>
      <c r="V60" s="408"/>
      <c r="W60" s="408"/>
      <c r="X60" s="404">
        <f>入力シート!X59</f>
        <v>0</v>
      </c>
      <c r="Y60" s="405"/>
      <c r="Z60" s="409">
        <f>入力シート!Z59</f>
        <v>0</v>
      </c>
      <c r="AA60" s="407"/>
      <c r="AB60" s="410" t="str">
        <f>入力シート!AB59</f>
        <v/>
      </c>
      <c r="AC60" s="407"/>
      <c r="AD60" s="411">
        <f>入力シート!AD59</f>
        <v>0</v>
      </c>
      <c r="AE60" s="412"/>
      <c r="AF60" s="406">
        <f>入力シート!AF59</f>
        <v>0</v>
      </c>
      <c r="AG60" s="407"/>
      <c r="AH60" s="398">
        <f>入力シート!AH59</f>
        <v>0</v>
      </c>
      <c r="AI60" s="367"/>
      <c r="AJ60" s="363">
        <f>入力シート!AJ59</f>
        <v>0</v>
      </c>
      <c r="AK60" s="364"/>
      <c r="AL60" s="363">
        <f>入力シート!AL59</f>
        <v>0</v>
      </c>
      <c r="AM60" s="376"/>
      <c r="AN60" s="398">
        <f>入力シート!AN59</f>
        <v>0</v>
      </c>
      <c r="AO60" s="367"/>
      <c r="AP60" s="363">
        <f>入力シート!AP59</f>
        <v>0</v>
      </c>
      <c r="AQ60" s="364"/>
      <c r="AR60" s="363">
        <f>入力シート!AR59</f>
        <v>0</v>
      </c>
      <c r="AS60" s="376"/>
      <c r="AT60" s="398">
        <f>入力シート!AT59</f>
        <v>0</v>
      </c>
      <c r="AU60" s="367"/>
      <c r="AV60" s="363">
        <f>入力シート!AV59</f>
        <v>0</v>
      </c>
      <c r="AW60" s="364"/>
      <c r="AX60" s="363">
        <f>入力シート!AX59</f>
        <v>0</v>
      </c>
      <c r="AY60" s="400"/>
      <c r="AZ60" s="398">
        <f>入力シート!AZ59</f>
        <v>0</v>
      </c>
      <c r="BA60" s="367"/>
      <c r="BB60" s="363">
        <f>入力シート!AZ59</f>
        <v>0</v>
      </c>
      <c r="BC60" s="364"/>
      <c r="BD60" s="363">
        <f>入力シート!BB59</f>
        <v>0</v>
      </c>
      <c r="BE60" s="376"/>
      <c r="BF60" s="366">
        <f>入力シート!BF59</f>
        <v>0</v>
      </c>
      <c r="BG60" s="367"/>
      <c r="BH60" s="363">
        <f>入力シート!BD59</f>
        <v>0</v>
      </c>
      <c r="BI60" s="364"/>
      <c r="BJ60" s="363">
        <f>入力シート!BF59</f>
        <v>0</v>
      </c>
      <c r="BK60" s="365"/>
      <c r="BL60" s="31"/>
      <c r="BM60" s="31"/>
      <c r="BN60" s="4"/>
      <c r="BO60" s="31"/>
      <c r="BP60" s="207">
        <v>40</v>
      </c>
      <c r="BQ60" s="208"/>
      <c r="BR60" s="518" t="str">
        <f>IFERROR(VLOOKUP($BP60,WORK!$A$3:$D$42,2,FALSE)," ")</f>
        <v xml:space="preserve"> </v>
      </c>
      <c r="BS60" s="519"/>
      <c r="BT60" s="519"/>
      <c r="BU60" s="519"/>
      <c r="BV60" s="519"/>
      <c r="BW60" s="519"/>
      <c r="BX60" s="520"/>
      <c r="BY60" s="42" t="str">
        <f>IFERROR(VLOOKUP($BP60,WORK!$A$3:$D$42,4,FALSE)," ")</f>
        <v xml:space="preserve"> </v>
      </c>
      <c r="BZ60" s="349"/>
      <c r="CA60" s="84">
        <v>2</v>
      </c>
      <c r="CB60" s="373" t="str">
        <f>IFERROR(VLOOKUP(BZ59&amp;CA60,WORK!$H$3:$K$42,2,FALSE),"")</f>
        <v/>
      </c>
      <c r="CC60" s="374"/>
      <c r="CD60" s="374"/>
      <c r="CE60" s="374"/>
      <c r="CF60" s="374"/>
      <c r="CG60" s="374"/>
      <c r="CH60" s="375"/>
      <c r="CI60" s="80" t="str">
        <f>IFERROR(VLOOKUP(BZ59&amp;CA60,WORK!$H$3:$K$42,4,FALSE),"")</f>
        <v/>
      </c>
      <c r="CJ60" s="71" t="str">
        <f>IFERROR(ROUNDDOWN(AVERAGE(CI59,CI60),0),"")</f>
        <v/>
      </c>
      <c r="CK60" s="31"/>
      <c r="CL60" s="31"/>
      <c r="CM60" s="31"/>
      <c r="CN60" s="31"/>
      <c r="CO60" s="31"/>
      <c r="CP60" s="31"/>
      <c r="CQ60" s="31"/>
      <c r="CR60" s="31"/>
      <c r="CS60" s="31"/>
      <c r="CT60" s="31"/>
      <c r="CU60" s="31"/>
      <c r="CV60" s="349"/>
      <c r="CW60" s="22">
        <v>40</v>
      </c>
      <c r="CX60" s="373" t="str">
        <f>IFERROR(VLOOKUP($CV$21&amp;CW60,WORK!$V$3:$Y$42,2,FALSE),"")</f>
        <v/>
      </c>
      <c r="CY60" s="374"/>
      <c r="CZ60" s="374"/>
      <c r="DA60" s="374"/>
      <c r="DB60" s="374"/>
      <c r="DC60" s="374"/>
      <c r="DD60" s="375"/>
      <c r="DE60" s="82" t="str">
        <f>IFERROR(VLOOKUP($CV$21&amp;CW60,WORK!$V$3:$Y$42,4,FALSE),"")</f>
        <v/>
      </c>
      <c r="DF60" s="71"/>
      <c r="DG60" s="349"/>
      <c r="DH60" s="22">
        <v>40</v>
      </c>
      <c r="DI60" s="373" t="str">
        <f>IFERROR(VLOOKUP($DG$21&amp;DH60,WORK!$AC$3:$AE$42,2,FALSE),"")</f>
        <v/>
      </c>
      <c r="DJ60" s="374"/>
      <c r="DK60" s="374"/>
      <c r="DL60" s="374"/>
      <c r="DM60" s="374"/>
      <c r="DN60" s="374"/>
      <c r="DO60" s="375"/>
      <c r="DP60" s="63" t="str">
        <f>IFERROR(VLOOKUP($DG$21&amp;DH60,WORK!$AC$3:$AE$42,3,FALSE),"")</f>
        <v/>
      </c>
      <c r="DQ60" s="71"/>
      <c r="DR60" s="349"/>
      <c r="DS60" s="22">
        <v>40</v>
      </c>
      <c r="DT60" s="346" t="str">
        <f>IFERROR(VLOOKUP($DR$21&amp;DS60,WORK!$AI$3:$AK$42,2,FALSE),"")</f>
        <v/>
      </c>
      <c r="DU60" s="346"/>
      <c r="DV60" s="346"/>
      <c r="DW60" s="346"/>
      <c r="DX60" s="346"/>
      <c r="DY60" s="346"/>
      <c r="DZ60" s="346"/>
      <c r="EA60" s="63" t="str">
        <f>IFERROR(VLOOKUP($DR$21&amp;DS60,WORK!$AI$3:$AK$42,3,FALSE),"")</f>
        <v/>
      </c>
      <c r="EB60" s="71"/>
    </row>
    <row r="61" spans="1:144">
      <c r="A61" s="413">
        <v>39</v>
      </c>
      <c r="B61" s="414"/>
      <c r="C61" s="415">
        <f>入力シート!C60</f>
        <v>0</v>
      </c>
      <c r="D61" s="416"/>
      <c r="E61" s="416"/>
      <c r="F61" s="416"/>
      <c r="G61" s="416"/>
      <c r="H61" s="416"/>
      <c r="I61" s="416"/>
      <c r="J61" s="417">
        <f>入力シート!J60</f>
        <v>0</v>
      </c>
      <c r="K61" s="418"/>
      <c r="L61" s="418"/>
      <c r="M61" s="418"/>
      <c r="N61" s="418"/>
      <c r="O61" s="418"/>
      <c r="P61" s="418"/>
      <c r="Q61" s="418"/>
      <c r="R61" s="419"/>
      <c r="S61" s="406">
        <f>入力シート!S60</f>
        <v>0</v>
      </c>
      <c r="T61" s="407"/>
      <c r="U61" s="405">
        <f>入力シート!U60</f>
        <v>0</v>
      </c>
      <c r="V61" s="408"/>
      <c r="W61" s="408"/>
      <c r="X61" s="404">
        <f>入力シート!X60</f>
        <v>0</v>
      </c>
      <c r="Y61" s="405"/>
      <c r="Z61" s="409">
        <f>入力シート!Z60</f>
        <v>0</v>
      </c>
      <c r="AA61" s="407"/>
      <c r="AB61" s="410" t="str">
        <f>入力シート!AB60</f>
        <v/>
      </c>
      <c r="AC61" s="407"/>
      <c r="AD61" s="411">
        <f>入力シート!AD60</f>
        <v>0</v>
      </c>
      <c r="AE61" s="412"/>
      <c r="AF61" s="406">
        <f>入力シート!AF60</f>
        <v>0</v>
      </c>
      <c r="AG61" s="407"/>
      <c r="AH61" s="398">
        <f>入力シート!AH60</f>
        <v>0</v>
      </c>
      <c r="AI61" s="367"/>
      <c r="AJ61" s="363">
        <f>入力シート!AJ60</f>
        <v>0</v>
      </c>
      <c r="AK61" s="364"/>
      <c r="AL61" s="363">
        <f>入力シート!AL60</f>
        <v>0</v>
      </c>
      <c r="AM61" s="376"/>
      <c r="AN61" s="398">
        <f>入力シート!AN60</f>
        <v>0</v>
      </c>
      <c r="AO61" s="367"/>
      <c r="AP61" s="363">
        <f>入力シート!AP60</f>
        <v>0</v>
      </c>
      <c r="AQ61" s="364"/>
      <c r="AR61" s="363">
        <f>入力シート!AR60</f>
        <v>0</v>
      </c>
      <c r="AS61" s="376"/>
      <c r="AT61" s="398">
        <f>入力シート!AT60</f>
        <v>0</v>
      </c>
      <c r="AU61" s="367"/>
      <c r="AV61" s="363">
        <f>入力シート!AV60</f>
        <v>0</v>
      </c>
      <c r="AW61" s="364"/>
      <c r="AX61" s="363">
        <f>入力シート!AX60</f>
        <v>0</v>
      </c>
      <c r="AY61" s="400"/>
      <c r="AZ61" s="398">
        <f>入力シート!AZ60</f>
        <v>0</v>
      </c>
      <c r="BA61" s="367"/>
      <c r="BB61" s="363">
        <f>入力シート!AZ60</f>
        <v>0</v>
      </c>
      <c r="BC61" s="364"/>
      <c r="BD61" s="363">
        <f>入力シート!BB60</f>
        <v>0</v>
      </c>
      <c r="BE61" s="376"/>
      <c r="BF61" s="366">
        <f>入力シート!BF60</f>
        <v>0</v>
      </c>
      <c r="BG61" s="367"/>
      <c r="BH61" s="363">
        <f>入力シート!BD60</f>
        <v>0</v>
      </c>
      <c r="BI61" s="364"/>
      <c r="BJ61" s="363">
        <f>入力シート!BF60</f>
        <v>0</v>
      </c>
      <c r="BK61" s="365"/>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60"/>
      <c r="CY61" s="31"/>
      <c r="CZ61" s="31"/>
      <c r="DA61" s="31"/>
      <c r="DB61" s="31"/>
      <c r="DC61" s="31"/>
      <c r="DD61" s="31"/>
      <c r="DE61" s="31"/>
      <c r="DF61" s="31"/>
      <c r="DG61" s="31"/>
      <c r="DH61" s="31"/>
      <c r="DI61" s="31"/>
      <c r="DJ61" s="31"/>
    </row>
    <row r="62" spans="1:144" ht="13.5" thickBot="1">
      <c r="A62" s="480">
        <v>40</v>
      </c>
      <c r="B62" s="481"/>
      <c r="C62" s="482">
        <f>入力シート!C61</f>
        <v>0</v>
      </c>
      <c r="D62" s="483"/>
      <c r="E62" s="483"/>
      <c r="F62" s="483"/>
      <c r="G62" s="483"/>
      <c r="H62" s="483"/>
      <c r="I62" s="483"/>
      <c r="J62" s="484">
        <f>入力シート!J61</f>
        <v>0</v>
      </c>
      <c r="K62" s="485"/>
      <c r="L62" s="485"/>
      <c r="M62" s="485"/>
      <c r="N62" s="485"/>
      <c r="O62" s="485"/>
      <c r="P62" s="485"/>
      <c r="Q62" s="485"/>
      <c r="R62" s="486"/>
      <c r="S62" s="478">
        <f>入力シート!S61</f>
        <v>0</v>
      </c>
      <c r="T62" s="479"/>
      <c r="U62" s="423">
        <f>入力シート!U61</f>
        <v>0</v>
      </c>
      <c r="V62" s="488"/>
      <c r="W62" s="488"/>
      <c r="X62" s="422">
        <f>入力シート!X61</f>
        <v>0</v>
      </c>
      <c r="Y62" s="423"/>
      <c r="Z62" s="489">
        <f>入力シート!Z61</f>
        <v>0</v>
      </c>
      <c r="AA62" s="479"/>
      <c r="AB62" s="487" t="str">
        <f>入力シート!AB61</f>
        <v/>
      </c>
      <c r="AC62" s="479"/>
      <c r="AD62" s="490">
        <f>入力シート!AD61</f>
        <v>0</v>
      </c>
      <c r="AE62" s="491"/>
      <c r="AF62" s="478">
        <f>入力シート!AF61</f>
        <v>0</v>
      </c>
      <c r="AG62" s="479"/>
      <c r="AH62" s="393">
        <f>入力シート!AH61</f>
        <v>0</v>
      </c>
      <c r="AI62" s="369"/>
      <c r="AJ62" s="370">
        <f>入力シート!AJ61</f>
        <v>0</v>
      </c>
      <c r="AK62" s="371"/>
      <c r="AL62" s="370">
        <f>入力シート!AL61</f>
        <v>0</v>
      </c>
      <c r="AM62" s="394"/>
      <c r="AN62" s="393">
        <f>入力シート!AN61</f>
        <v>0</v>
      </c>
      <c r="AO62" s="369"/>
      <c r="AP62" s="370">
        <f>入力シート!AP61</f>
        <v>0</v>
      </c>
      <c r="AQ62" s="371"/>
      <c r="AR62" s="370">
        <f>入力シート!AR61</f>
        <v>0</v>
      </c>
      <c r="AS62" s="394"/>
      <c r="AT62" s="393">
        <f>入力シート!AT61</f>
        <v>0</v>
      </c>
      <c r="AU62" s="369"/>
      <c r="AV62" s="370">
        <f>入力シート!AV61</f>
        <v>0</v>
      </c>
      <c r="AW62" s="371"/>
      <c r="AX62" s="370">
        <f>入力シート!AX61</f>
        <v>0</v>
      </c>
      <c r="AY62" s="477"/>
      <c r="AZ62" s="393">
        <f>入力シート!AZ61</f>
        <v>0</v>
      </c>
      <c r="BA62" s="369"/>
      <c r="BB62" s="370">
        <f>入力シート!AZ61</f>
        <v>0</v>
      </c>
      <c r="BC62" s="371"/>
      <c r="BD62" s="370">
        <f>入力シート!BB61</f>
        <v>0</v>
      </c>
      <c r="BE62" s="394"/>
      <c r="BF62" s="368">
        <f>入力シート!BF61</f>
        <v>0</v>
      </c>
      <c r="BG62" s="369"/>
      <c r="BH62" s="370">
        <f>入力シート!BD61</f>
        <v>0</v>
      </c>
      <c r="BI62" s="371"/>
      <c r="BJ62" s="370">
        <f>入力シート!BF61</f>
        <v>0</v>
      </c>
      <c r="BK62" s="372"/>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60"/>
      <c r="CY62" s="31"/>
      <c r="CZ62" s="31"/>
      <c r="DA62" s="31"/>
      <c r="DB62" s="31"/>
      <c r="DC62" s="31"/>
      <c r="DD62" s="31"/>
      <c r="DE62" s="31"/>
      <c r="DF62" s="31"/>
      <c r="DG62" s="31"/>
      <c r="DH62" s="31"/>
      <c r="DI62" s="60"/>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row>
    <row r="63" spans="1:14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P63" s="31"/>
      <c r="BQ63" s="31"/>
      <c r="BR63" s="31"/>
      <c r="BS63" s="31"/>
      <c r="BT63" s="31"/>
      <c r="BU63" s="31"/>
      <c r="BV63" s="31"/>
      <c r="BW63" s="31"/>
      <c r="BX63" s="31"/>
      <c r="BY63" s="31"/>
      <c r="BZ63" s="31"/>
      <c r="CA63" s="31"/>
      <c r="CB63" s="31"/>
      <c r="CC63" s="31"/>
      <c r="CD63" s="31"/>
      <c r="CE63" s="31"/>
      <c r="CF63" s="31"/>
      <c r="CG63" s="31"/>
      <c r="CH63" s="31"/>
      <c r="CI63" s="31"/>
      <c r="CJ63" s="31"/>
      <c r="CK63" s="31"/>
      <c r="CL63" s="31"/>
      <c r="CM63" s="31"/>
      <c r="CN63" s="31"/>
      <c r="CO63" s="31"/>
      <c r="CP63" s="31"/>
      <c r="CQ63" s="31"/>
      <c r="CR63" s="31"/>
      <c r="CS63" s="31"/>
      <c r="CT63" s="31"/>
      <c r="CU63" s="31"/>
    </row>
    <row r="64" spans="1:14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row>
    <row r="65" spans="1:99">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row>
    <row r="66" spans="1:99">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row>
    <row r="67" spans="1:99">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row>
    <row r="68" spans="1:99">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row>
    <row r="69" spans="1:99">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row>
    <row r="70" spans="1:99">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row>
  </sheetData>
  <sheetProtection sheet="1" objects="1" scenarios="1"/>
  <mergeCells count="1437">
    <mergeCell ref="CU55:CU56"/>
    <mergeCell ref="CM56:CS56"/>
    <mergeCell ref="CM57:CS57"/>
    <mergeCell ref="CM58:CS58"/>
    <mergeCell ref="CU58:CU59"/>
    <mergeCell ref="CM59:CS59"/>
    <mergeCell ref="CX60:DD60"/>
    <mergeCell ref="CU22:CU23"/>
    <mergeCell ref="CU25:CU26"/>
    <mergeCell ref="CU28:CU29"/>
    <mergeCell ref="CU31:CU32"/>
    <mergeCell ref="CU34:CU35"/>
    <mergeCell ref="CM36:CS36"/>
    <mergeCell ref="CM37:CS37"/>
    <mergeCell ref="CU37:CU38"/>
    <mergeCell ref="CM38:CS38"/>
    <mergeCell ref="CM39:CS39"/>
    <mergeCell ref="CM40:CS40"/>
    <mergeCell ref="CU40:CU41"/>
    <mergeCell ref="CM41:CS41"/>
    <mergeCell ref="CM42:CS42"/>
    <mergeCell ref="CM43:CS43"/>
    <mergeCell ref="CU43:CU44"/>
    <mergeCell ref="CM44:CS44"/>
    <mergeCell ref="CM45:CS45"/>
    <mergeCell ref="CM46:CS46"/>
    <mergeCell ref="CU46:CU47"/>
    <mergeCell ref="CM47:CS47"/>
    <mergeCell ref="CM48:CS48"/>
    <mergeCell ref="CM49:CS49"/>
    <mergeCell ref="CU49:CU50"/>
    <mergeCell ref="CM50:CS50"/>
    <mergeCell ref="CM51:CS51"/>
    <mergeCell ref="CM52:CS52"/>
    <mergeCell ref="CU52:CU53"/>
    <mergeCell ref="CM53:CS53"/>
    <mergeCell ref="CM54:CS54"/>
    <mergeCell ref="CM55:CS55"/>
    <mergeCell ref="AT20:AY21"/>
    <mergeCell ref="CV19:DF20"/>
    <mergeCell ref="AD20:AG21"/>
    <mergeCell ref="AH20:AM21"/>
    <mergeCell ref="BZ19:CJ20"/>
    <mergeCell ref="AN20:AS21"/>
    <mergeCell ref="CK19:CU20"/>
    <mergeCell ref="CG7:CO8"/>
    <mergeCell ref="CG9:CO10"/>
    <mergeCell ref="CG11:CO12"/>
    <mergeCell ref="CG13:CO14"/>
    <mergeCell ref="CP7:CU8"/>
    <mergeCell ref="CV7:CZ8"/>
    <mergeCell ref="DA7:DF8"/>
    <mergeCell ref="CP9:CU10"/>
    <mergeCell ref="CV9:CZ10"/>
    <mergeCell ref="CP11:CU12"/>
    <mergeCell ref="CV11:CZ12"/>
    <mergeCell ref="DA9:DF10"/>
    <mergeCell ref="DA11:DF12"/>
    <mergeCell ref="DA13:DF14"/>
    <mergeCell ref="CV13:CZ14"/>
    <mergeCell ref="CP13:CU14"/>
    <mergeCell ref="CB21:CH21"/>
    <mergeCell ref="CB34:CH34"/>
    <mergeCell ref="BR50:BX50"/>
    <mergeCell ref="CM5:CO5"/>
    <mergeCell ref="BV12:CC12"/>
    <mergeCell ref="CB39:CH39"/>
    <mergeCell ref="CP6:CU6"/>
    <mergeCell ref="CV6:CZ6"/>
    <mergeCell ref="U19:AA19"/>
    <mergeCell ref="X20:Y22"/>
    <mergeCell ref="BP19:BY19"/>
    <mergeCell ref="CX42:DD42"/>
    <mergeCell ref="CX43:DD43"/>
    <mergeCell ref="A8:F8"/>
    <mergeCell ref="A7:F7"/>
    <mergeCell ref="A6:F6"/>
    <mergeCell ref="A5:F5"/>
    <mergeCell ref="A4:F4"/>
    <mergeCell ref="A3:F3"/>
    <mergeCell ref="BP16:BU16"/>
    <mergeCell ref="BP15:BU15"/>
    <mergeCell ref="BP14:BU14"/>
    <mergeCell ref="BP13:BU13"/>
    <mergeCell ref="BP12:BU12"/>
    <mergeCell ref="BP11:BU11"/>
    <mergeCell ref="BP10:BU10"/>
    <mergeCell ref="BP9:BU9"/>
    <mergeCell ref="BP8:BU8"/>
    <mergeCell ref="BP7:BU7"/>
    <mergeCell ref="BP6:BU6"/>
    <mergeCell ref="BP5:BU5"/>
    <mergeCell ref="BP4:BU4"/>
    <mergeCell ref="BP3:BU3"/>
    <mergeCell ref="G16:X16"/>
    <mergeCell ref="G3:X3"/>
    <mergeCell ref="A16:F16"/>
    <mergeCell ref="A15:F15"/>
    <mergeCell ref="A14:F14"/>
    <mergeCell ref="A13:F13"/>
    <mergeCell ref="A12:F12"/>
    <mergeCell ref="A11:F11"/>
    <mergeCell ref="A10:F10"/>
    <mergeCell ref="A9:F9"/>
    <mergeCell ref="CX45:DD45"/>
    <mergeCell ref="CX46:DD46"/>
    <mergeCell ref="CX48:DD48"/>
    <mergeCell ref="CX49:DD49"/>
    <mergeCell ref="CX39:DD39"/>
    <mergeCell ref="CX40:DD40"/>
    <mergeCell ref="CX41:DD41"/>
    <mergeCell ref="CX27:DD27"/>
    <mergeCell ref="CX28:DD28"/>
    <mergeCell ref="CX29:DD29"/>
    <mergeCell ref="CX30:DD30"/>
    <mergeCell ref="CX31:DD31"/>
    <mergeCell ref="CX33:DD33"/>
    <mergeCell ref="BR49:BX49"/>
    <mergeCell ref="G13:X13"/>
    <mergeCell ref="G14:X14"/>
    <mergeCell ref="CB36:CH36"/>
    <mergeCell ref="BP33:BQ33"/>
    <mergeCell ref="AR40:AS40"/>
    <mergeCell ref="AN41:AO41"/>
    <mergeCell ref="AP41:AQ41"/>
    <mergeCell ref="AR41:AS41"/>
    <mergeCell ref="AN42:AO42"/>
    <mergeCell ref="AP42:AQ42"/>
    <mergeCell ref="G5:X5"/>
    <mergeCell ref="G8:X8"/>
    <mergeCell ref="G9:X9"/>
    <mergeCell ref="G4:X4"/>
    <mergeCell ref="BP60:BQ60"/>
    <mergeCell ref="BR60:BX60"/>
    <mergeCell ref="CX21:DD21"/>
    <mergeCell ref="CX22:DD22"/>
    <mergeCell ref="CX23:DD23"/>
    <mergeCell ref="CX24:DD24"/>
    <mergeCell ref="CX25:DD25"/>
    <mergeCell ref="CX34:DD34"/>
    <mergeCell ref="CX35:DD35"/>
    <mergeCell ref="CX36:DD36"/>
    <mergeCell ref="CX26:DD26"/>
    <mergeCell ref="CX32:DD32"/>
    <mergeCell ref="CX38:DD38"/>
    <mergeCell ref="CX44:DD44"/>
    <mergeCell ref="CX50:DD50"/>
    <mergeCell ref="CB58:CH58"/>
    <mergeCell ref="CX37:DD37"/>
    <mergeCell ref="CX47:DD47"/>
    <mergeCell ref="CB43:CH43"/>
    <mergeCell ref="CB47:CH47"/>
    <mergeCell ref="BR53:BX53"/>
    <mergeCell ref="BR54:BX54"/>
    <mergeCell ref="BR55:BX55"/>
    <mergeCell ref="BR56:BX56"/>
    <mergeCell ref="BR57:BX57"/>
    <mergeCell ref="CB48:CH48"/>
    <mergeCell ref="CB49:CH49"/>
    <mergeCell ref="CB50:CH50"/>
    <mergeCell ref="BR48:BX48"/>
    <mergeCell ref="BP42:BQ42"/>
    <mergeCell ref="BR42:BX42"/>
    <mergeCell ref="BR43:BX43"/>
    <mergeCell ref="BP44:BQ44"/>
    <mergeCell ref="BP43:BQ43"/>
    <mergeCell ref="BV3:CC3"/>
    <mergeCell ref="BV4:CC4"/>
    <mergeCell ref="BV5:CC5"/>
    <mergeCell ref="BV6:CC6"/>
    <mergeCell ref="BV7:CC7"/>
    <mergeCell ref="CB46:CH46"/>
    <mergeCell ref="CB45:CH45"/>
    <mergeCell ref="CB44:CH44"/>
    <mergeCell ref="CB37:CH37"/>
    <mergeCell ref="CB42:CH42"/>
    <mergeCell ref="BV8:CC8"/>
    <mergeCell ref="CG5:CL5"/>
    <mergeCell ref="BV9:CC9"/>
    <mergeCell ref="BV13:CC13"/>
    <mergeCell ref="BV16:CC16"/>
    <mergeCell ref="BP41:BQ41"/>
    <mergeCell ref="BR41:BX41"/>
    <mergeCell ref="BV14:CC14"/>
    <mergeCell ref="BV15:CC15"/>
    <mergeCell ref="BV10:CC10"/>
    <mergeCell ref="BV11:CC11"/>
    <mergeCell ref="CB38:CH38"/>
    <mergeCell ref="CB41:CH41"/>
    <mergeCell ref="CG6:CO6"/>
    <mergeCell ref="BP23:BQ23"/>
    <mergeCell ref="BR23:BX23"/>
    <mergeCell ref="DA6:DF6"/>
    <mergeCell ref="BP45:BQ45"/>
    <mergeCell ref="BR45:BX45"/>
    <mergeCell ref="BP46:BQ46"/>
    <mergeCell ref="BR46:BX46"/>
    <mergeCell ref="BP47:BQ47"/>
    <mergeCell ref="BR47:BX47"/>
    <mergeCell ref="BR44:BX44"/>
    <mergeCell ref="BP36:BQ36"/>
    <mergeCell ref="BR36:BX36"/>
    <mergeCell ref="BR59:BX59"/>
    <mergeCell ref="BP59:BQ59"/>
    <mergeCell ref="BP37:BQ37"/>
    <mergeCell ref="BR37:BX37"/>
    <mergeCell ref="BP38:BQ38"/>
    <mergeCell ref="BR38:BX38"/>
    <mergeCell ref="BP39:BQ39"/>
    <mergeCell ref="BR39:BX39"/>
    <mergeCell ref="BP40:BQ40"/>
    <mergeCell ref="BR40:BX40"/>
    <mergeCell ref="BP27:BQ27"/>
    <mergeCell ref="BR27:BX27"/>
    <mergeCell ref="CB22:CH22"/>
    <mergeCell ref="CG15:CO15"/>
    <mergeCell ref="CP15:CU15"/>
    <mergeCell ref="BP48:BQ48"/>
    <mergeCell ref="BP49:BQ49"/>
    <mergeCell ref="BP50:BQ50"/>
    <mergeCell ref="BP51:BQ51"/>
    <mergeCell ref="BP52:BQ52"/>
    <mergeCell ref="BP53:BQ53"/>
    <mergeCell ref="BP54:BQ54"/>
    <mergeCell ref="AN62:AO62"/>
    <mergeCell ref="AP62:AQ62"/>
    <mergeCell ref="AR62:AS62"/>
    <mergeCell ref="AN48:AO48"/>
    <mergeCell ref="AP48:AQ48"/>
    <mergeCell ref="AR48:AS48"/>
    <mergeCell ref="AN49:AO49"/>
    <mergeCell ref="AP49:AQ49"/>
    <mergeCell ref="AR49:AS49"/>
    <mergeCell ref="AN50:AO50"/>
    <mergeCell ref="AP50:AQ50"/>
    <mergeCell ref="AR50:AS50"/>
    <mergeCell ref="AN51:AO51"/>
    <mergeCell ref="AN52:AO52"/>
    <mergeCell ref="AP52:AQ52"/>
    <mergeCell ref="AR52:AS52"/>
    <mergeCell ref="AN57:AO57"/>
    <mergeCell ref="AP57:AQ57"/>
    <mergeCell ref="AR57:AS57"/>
    <mergeCell ref="AP39:AQ39"/>
    <mergeCell ref="AR27:AS27"/>
    <mergeCell ref="AP43:AQ43"/>
    <mergeCell ref="AN37:AO37"/>
    <mergeCell ref="AN36:AO36"/>
    <mergeCell ref="AP36:AQ36"/>
    <mergeCell ref="AN34:AO34"/>
    <mergeCell ref="AP34:AQ34"/>
    <mergeCell ref="AN61:AO61"/>
    <mergeCell ref="AP61:AQ61"/>
    <mergeCell ref="AR61:AS61"/>
    <mergeCell ref="AN44:AO44"/>
    <mergeCell ref="AP44:AQ44"/>
    <mergeCell ref="AR44:AS44"/>
    <mergeCell ref="AN45:AO45"/>
    <mergeCell ref="AP45:AQ45"/>
    <mergeCell ref="AR45:AS45"/>
    <mergeCell ref="AN46:AO46"/>
    <mergeCell ref="AP46:AQ46"/>
    <mergeCell ref="AN29:AO29"/>
    <mergeCell ref="AP29:AQ29"/>
    <mergeCell ref="AR29:AS29"/>
    <mergeCell ref="AN30:AO30"/>
    <mergeCell ref="AP30:AQ30"/>
    <mergeCell ref="AR30:AS30"/>
    <mergeCell ref="AR33:AS33"/>
    <mergeCell ref="AR42:AS42"/>
    <mergeCell ref="AN38:AO38"/>
    <mergeCell ref="AP38:AQ38"/>
    <mergeCell ref="AP33:AQ33"/>
    <mergeCell ref="AR22:AS22"/>
    <mergeCell ref="AN23:AO23"/>
    <mergeCell ref="AP23:AQ23"/>
    <mergeCell ref="AR23:AS23"/>
    <mergeCell ref="AN24:AO24"/>
    <mergeCell ref="AP24:AQ24"/>
    <mergeCell ref="AR24:AS24"/>
    <mergeCell ref="AN25:AO25"/>
    <mergeCell ref="AP25:AQ25"/>
    <mergeCell ref="AR25:AS25"/>
    <mergeCell ref="AN22:AO22"/>
    <mergeCell ref="AP22:AQ22"/>
    <mergeCell ref="AL24:AM24"/>
    <mergeCell ref="AF22:AG22"/>
    <mergeCell ref="AL23:AM23"/>
    <mergeCell ref="AH23:AI23"/>
    <mergeCell ref="AH24:AI24"/>
    <mergeCell ref="AH25:AI25"/>
    <mergeCell ref="AD62:AE62"/>
    <mergeCell ref="AD22:AE22"/>
    <mergeCell ref="AD23:AE23"/>
    <mergeCell ref="AD24:AE24"/>
    <mergeCell ref="AD25:AE25"/>
    <mergeCell ref="AD26:AE26"/>
    <mergeCell ref="AD27:AE27"/>
    <mergeCell ref="AD28:AE28"/>
    <mergeCell ref="AD29:AE29"/>
    <mergeCell ref="AD30:AE30"/>
    <mergeCell ref="AD31:AE31"/>
    <mergeCell ref="AD32:AE32"/>
    <mergeCell ref="AD33:AE33"/>
    <mergeCell ref="AD34:AE34"/>
    <mergeCell ref="AD35:AE35"/>
    <mergeCell ref="AD36:AE36"/>
    <mergeCell ref="AD42:AE42"/>
    <mergeCell ref="AD43:AE43"/>
    <mergeCell ref="AD44:AE44"/>
    <mergeCell ref="AD45:AE45"/>
    <mergeCell ref="AD40:AE40"/>
    <mergeCell ref="AD46:AE46"/>
    <mergeCell ref="AD47:AE47"/>
    <mergeCell ref="AD38:AE38"/>
    <mergeCell ref="AD37:AE37"/>
    <mergeCell ref="AX62:AY62"/>
    <mergeCell ref="AF62:AG62"/>
    <mergeCell ref="AJ62:AK62"/>
    <mergeCell ref="AL62:AM62"/>
    <mergeCell ref="A62:B62"/>
    <mergeCell ref="C62:I62"/>
    <mergeCell ref="J62:R62"/>
    <mergeCell ref="A50:B50"/>
    <mergeCell ref="A61:B61"/>
    <mergeCell ref="J61:R61"/>
    <mergeCell ref="AF50:AG50"/>
    <mergeCell ref="AJ50:AK50"/>
    <mergeCell ref="AL50:AM50"/>
    <mergeCell ref="AB61:AC61"/>
    <mergeCell ref="U61:W61"/>
    <mergeCell ref="AF61:AG61"/>
    <mergeCell ref="AJ61:AK61"/>
    <mergeCell ref="AL61:AM61"/>
    <mergeCell ref="AB62:AC62"/>
    <mergeCell ref="Z61:AA61"/>
    <mergeCell ref="AT61:AU61"/>
    <mergeCell ref="U62:W62"/>
    <mergeCell ref="Z62:AA62"/>
    <mergeCell ref="AH62:AI62"/>
    <mergeCell ref="AT62:AU62"/>
    <mergeCell ref="S62:T62"/>
    <mergeCell ref="AV62:AW62"/>
    <mergeCell ref="AB50:AC50"/>
    <mergeCell ref="U50:W50"/>
    <mergeCell ref="Z50:AA50"/>
    <mergeCell ref="A52:B52"/>
    <mergeCell ref="A53:B53"/>
    <mergeCell ref="C61:I61"/>
    <mergeCell ref="C50:I50"/>
    <mergeCell ref="J50:R50"/>
    <mergeCell ref="AX61:AY61"/>
    <mergeCell ref="S61:T61"/>
    <mergeCell ref="AL49:AM49"/>
    <mergeCell ref="AV50:AW50"/>
    <mergeCell ref="AX50:AY50"/>
    <mergeCell ref="S50:T50"/>
    <mergeCell ref="AV61:AW61"/>
    <mergeCell ref="AF49:AG49"/>
    <mergeCell ref="AH61:AI61"/>
    <mergeCell ref="AT49:AU49"/>
    <mergeCell ref="AT50:AU50"/>
    <mergeCell ref="AP51:AQ51"/>
    <mergeCell ref="AR51:AS51"/>
    <mergeCell ref="AV49:AW49"/>
    <mergeCell ref="AP55:AQ55"/>
    <mergeCell ref="AT55:AU55"/>
    <mergeCell ref="AV55:AW55"/>
    <mergeCell ref="AX55:AY55"/>
    <mergeCell ref="AT54:AU54"/>
    <mergeCell ref="AD55:AE55"/>
    <mergeCell ref="S53:T53"/>
    <mergeCell ref="AX49:AY49"/>
    <mergeCell ref="AD49:AE49"/>
    <mergeCell ref="AD52:AE52"/>
    <mergeCell ref="AF52:AG52"/>
    <mergeCell ref="C53:I53"/>
    <mergeCell ref="J53:R53"/>
    <mergeCell ref="AD50:AE50"/>
    <mergeCell ref="AD61:AE61"/>
    <mergeCell ref="A48:B48"/>
    <mergeCell ref="C48:I48"/>
    <mergeCell ref="J48:R48"/>
    <mergeCell ref="A45:B45"/>
    <mergeCell ref="A49:B49"/>
    <mergeCell ref="C49:I49"/>
    <mergeCell ref="J49:R49"/>
    <mergeCell ref="A47:B47"/>
    <mergeCell ref="C47:I47"/>
    <mergeCell ref="J47:R47"/>
    <mergeCell ref="AB47:AC47"/>
    <mergeCell ref="U47:W47"/>
    <mergeCell ref="Z46:AA46"/>
    <mergeCell ref="A46:B46"/>
    <mergeCell ref="C46:I46"/>
    <mergeCell ref="J46:R46"/>
    <mergeCell ref="J45:R45"/>
    <mergeCell ref="C45:I45"/>
    <mergeCell ref="S47:T47"/>
    <mergeCell ref="AB49:AC49"/>
    <mergeCell ref="U49:W49"/>
    <mergeCell ref="S48:T48"/>
    <mergeCell ref="X48:Y48"/>
    <mergeCell ref="X49:Y49"/>
    <mergeCell ref="X47:Y47"/>
    <mergeCell ref="S49:T49"/>
    <mergeCell ref="Z49:AA49"/>
    <mergeCell ref="AL47:AM47"/>
    <mergeCell ref="AF46:AG46"/>
    <mergeCell ref="AJ46:AK46"/>
    <mergeCell ref="AF47:AG47"/>
    <mergeCell ref="AJ47:AK47"/>
    <mergeCell ref="AB48:AC48"/>
    <mergeCell ref="U48:W48"/>
    <mergeCell ref="Z48:AA48"/>
    <mergeCell ref="AF48:AG48"/>
    <mergeCell ref="AX45:AY45"/>
    <mergeCell ref="S45:T45"/>
    <mergeCell ref="AB45:AC45"/>
    <mergeCell ref="U45:W45"/>
    <mergeCell ref="Z45:AA45"/>
    <mergeCell ref="AF45:AG45"/>
    <mergeCell ref="AJ45:AK45"/>
    <mergeCell ref="AL48:AM48"/>
    <mergeCell ref="AV48:AW48"/>
    <mergeCell ref="AX47:AY47"/>
    <mergeCell ref="AX48:AY48"/>
    <mergeCell ref="AN47:AO47"/>
    <mergeCell ref="AP47:AQ47"/>
    <mergeCell ref="AD48:AE48"/>
    <mergeCell ref="AH46:AI46"/>
    <mergeCell ref="AH47:AI47"/>
    <mergeCell ref="AR46:AS46"/>
    <mergeCell ref="AX46:AY46"/>
    <mergeCell ref="S46:T46"/>
    <mergeCell ref="AB46:AC46"/>
    <mergeCell ref="U46:W46"/>
    <mergeCell ref="AL46:AM46"/>
    <mergeCell ref="AV46:AW46"/>
    <mergeCell ref="AL45:AM45"/>
    <mergeCell ref="AV45:AW45"/>
    <mergeCell ref="Z47:AA47"/>
    <mergeCell ref="AR47:AS47"/>
    <mergeCell ref="A42:B42"/>
    <mergeCell ref="S42:T42"/>
    <mergeCell ref="AV43:AW43"/>
    <mergeCell ref="AX43:AY43"/>
    <mergeCell ref="Z44:AA44"/>
    <mergeCell ref="AF44:AG44"/>
    <mergeCell ref="AJ44:AK44"/>
    <mergeCell ref="U44:W44"/>
    <mergeCell ref="AV44:AW44"/>
    <mergeCell ref="AX44:AY44"/>
    <mergeCell ref="C44:I44"/>
    <mergeCell ref="J44:R44"/>
    <mergeCell ref="AB44:AC44"/>
    <mergeCell ref="A44:B44"/>
    <mergeCell ref="S43:T43"/>
    <mergeCell ref="U43:W43"/>
    <mergeCell ref="Z43:AA43"/>
    <mergeCell ref="AF43:AG43"/>
    <mergeCell ref="AL44:AM44"/>
    <mergeCell ref="A43:B43"/>
    <mergeCell ref="C43:I43"/>
    <mergeCell ref="J43:R43"/>
    <mergeCell ref="AN43:AO43"/>
    <mergeCell ref="U42:W42"/>
    <mergeCell ref="AJ43:AK43"/>
    <mergeCell ref="X44:Y44"/>
    <mergeCell ref="X45:Y45"/>
    <mergeCell ref="X46:Y46"/>
    <mergeCell ref="AV47:AW47"/>
    <mergeCell ref="A38:B38"/>
    <mergeCell ref="C38:I38"/>
    <mergeCell ref="J38:R38"/>
    <mergeCell ref="S37:T37"/>
    <mergeCell ref="AL37:AM37"/>
    <mergeCell ref="AX42:AY42"/>
    <mergeCell ref="AB42:AC42"/>
    <mergeCell ref="AV38:AW38"/>
    <mergeCell ref="AL38:AM38"/>
    <mergeCell ref="S38:T38"/>
    <mergeCell ref="A41:B41"/>
    <mergeCell ref="S41:T41"/>
    <mergeCell ref="AV41:AW41"/>
    <mergeCell ref="AX41:AY41"/>
    <mergeCell ref="U41:W41"/>
    <mergeCell ref="Z41:AA41"/>
    <mergeCell ref="C41:I41"/>
    <mergeCell ref="J41:R41"/>
    <mergeCell ref="AB41:AC41"/>
    <mergeCell ref="AJ41:AK41"/>
    <mergeCell ref="AL41:AM41"/>
    <mergeCell ref="AF41:AG41"/>
    <mergeCell ref="A39:B39"/>
    <mergeCell ref="C39:I39"/>
    <mergeCell ref="J39:R39"/>
    <mergeCell ref="AB39:AC39"/>
    <mergeCell ref="S40:T40"/>
    <mergeCell ref="AJ39:AK39"/>
    <mergeCell ref="AL39:AM39"/>
    <mergeCell ref="AV39:AW39"/>
    <mergeCell ref="AX39:AY39"/>
    <mergeCell ref="AL40:AM40"/>
    <mergeCell ref="A30:B30"/>
    <mergeCell ref="S33:T33"/>
    <mergeCell ref="AV33:AW33"/>
    <mergeCell ref="Z33:AA33"/>
    <mergeCell ref="AF33:AG33"/>
    <mergeCell ref="A32:B32"/>
    <mergeCell ref="C32:I32"/>
    <mergeCell ref="AR37:AS37"/>
    <mergeCell ref="Z34:AA34"/>
    <mergeCell ref="C34:I34"/>
    <mergeCell ref="J34:R34"/>
    <mergeCell ref="AN31:AO31"/>
    <mergeCell ref="AP31:AQ31"/>
    <mergeCell ref="AR36:AS36"/>
    <mergeCell ref="AR34:AS34"/>
    <mergeCell ref="A33:B33"/>
    <mergeCell ref="C33:I33"/>
    <mergeCell ref="S32:T32"/>
    <mergeCell ref="AV32:AW32"/>
    <mergeCell ref="AN32:AO32"/>
    <mergeCell ref="AP32:AQ32"/>
    <mergeCell ref="AR32:AS32"/>
    <mergeCell ref="J32:R32"/>
    <mergeCell ref="AT32:AU32"/>
    <mergeCell ref="A37:B37"/>
    <mergeCell ref="C37:I37"/>
    <mergeCell ref="J37:R37"/>
    <mergeCell ref="Z35:AA35"/>
    <mergeCell ref="AF35:AG35"/>
    <mergeCell ref="S35:T35"/>
    <mergeCell ref="A35:B35"/>
    <mergeCell ref="AJ35:AK35"/>
    <mergeCell ref="C35:I35"/>
    <mergeCell ref="AT42:AU42"/>
    <mergeCell ref="C42:I42"/>
    <mergeCell ref="Z38:AA38"/>
    <mergeCell ref="AF38:AG38"/>
    <mergeCell ref="AR38:AS38"/>
    <mergeCell ref="A36:B36"/>
    <mergeCell ref="C36:I36"/>
    <mergeCell ref="J36:R36"/>
    <mergeCell ref="AN35:AO35"/>
    <mergeCell ref="AP35:AQ35"/>
    <mergeCell ref="A34:B34"/>
    <mergeCell ref="AF34:AG34"/>
    <mergeCell ref="S36:T36"/>
    <mergeCell ref="C40:I40"/>
    <mergeCell ref="J40:R40"/>
    <mergeCell ref="J42:R42"/>
    <mergeCell ref="S39:T39"/>
    <mergeCell ref="U39:W39"/>
    <mergeCell ref="X40:Y40"/>
    <mergeCell ref="X41:Y41"/>
    <mergeCell ref="X42:Y42"/>
    <mergeCell ref="AB40:AC40"/>
    <mergeCell ref="A40:B40"/>
    <mergeCell ref="AB38:AC38"/>
    <mergeCell ref="U38:W38"/>
    <mergeCell ref="AL35:AM35"/>
    <mergeCell ref="U35:W35"/>
    <mergeCell ref="U36:W36"/>
    <mergeCell ref="Z36:AA36"/>
    <mergeCell ref="AF36:AG36"/>
    <mergeCell ref="AJ36:AK36"/>
    <mergeCell ref="AT48:AU48"/>
    <mergeCell ref="AV36:AW36"/>
    <mergeCell ref="AX36:AY36"/>
    <mergeCell ref="Z42:AA42"/>
    <mergeCell ref="AR43:AS43"/>
    <mergeCell ref="AH48:AI48"/>
    <mergeCell ref="AH49:AI49"/>
    <mergeCell ref="AH50:AI50"/>
    <mergeCell ref="AJ49:AK49"/>
    <mergeCell ref="AJ48:AK48"/>
    <mergeCell ref="AT44:AU44"/>
    <mergeCell ref="AT39:AU39"/>
    <mergeCell ref="AT40:AU40"/>
    <mergeCell ref="AB36:AC36"/>
    <mergeCell ref="Z39:AA39"/>
    <mergeCell ref="AF39:AG39"/>
    <mergeCell ref="AD39:AE39"/>
    <mergeCell ref="AP37:AQ37"/>
    <mergeCell ref="AX37:AY37"/>
    <mergeCell ref="AT45:AU45"/>
    <mergeCell ref="AT46:AU46"/>
    <mergeCell ref="AT47:AU47"/>
    <mergeCell ref="AT43:AU43"/>
    <mergeCell ref="AT36:AU36"/>
    <mergeCell ref="AT37:AU37"/>
    <mergeCell ref="AF42:AG42"/>
    <mergeCell ref="AJ42:AK42"/>
    <mergeCell ref="AL42:AM42"/>
    <mergeCell ref="AV42:AW42"/>
    <mergeCell ref="AB43:AC43"/>
    <mergeCell ref="AL36:AM36"/>
    <mergeCell ref="AV40:AW40"/>
    <mergeCell ref="AL43:AM43"/>
    <mergeCell ref="S44:T44"/>
    <mergeCell ref="AH44:AI44"/>
    <mergeCell ref="AH45:AI45"/>
    <mergeCell ref="AH42:AI42"/>
    <mergeCell ref="AH43:AI43"/>
    <mergeCell ref="Z27:AA27"/>
    <mergeCell ref="AF27:AG27"/>
    <mergeCell ref="Z28:AA28"/>
    <mergeCell ref="AF28:AG28"/>
    <mergeCell ref="AB28:AC28"/>
    <mergeCell ref="AL28:AM28"/>
    <mergeCell ref="U32:W32"/>
    <mergeCell ref="AN27:AO27"/>
    <mergeCell ref="AP27:AQ27"/>
    <mergeCell ref="AB33:AC33"/>
    <mergeCell ref="AB31:AC31"/>
    <mergeCell ref="AF31:AG31"/>
    <mergeCell ref="AJ31:AK31"/>
    <mergeCell ref="S34:T34"/>
    <mergeCell ref="X43:Y43"/>
    <mergeCell ref="AB35:AC35"/>
    <mergeCell ref="U40:W40"/>
    <mergeCell ref="Z40:AA40"/>
    <mergeCell ref="AF40:AG40"/>
    <mergeCell ref="S31:T31"/>
    <mergeCell ref="AJ30:AK30"/>
    <mergeCell ref="AL30:AM30"/>
    <mergeCell ref="AJ28:AK28"/>
    <mergeCell ref="AN40:AO40"/>
    <mergeCell ref="AP40:AQ40"/>
    <mergeCell ref="AF30:AG30"/>
    <mergeCell ref="Z31:AA31"/>
    <mergeCell ref="AJ33:AK33"/>
    <mergeCell ref="AL33:AM33"/>
    <mergeCell ref="AX35:AY35"/>
    <mergeCell ref="U37:W37"/>
    <mergeCell ref="AT41:AU41"/>
    <mergeCell ref="AH38:AI38"/>
    <mergeCell ref="AT38:AU38"/>
    <mergeCell ref="AJ38:AK38"/>
    <mergeCell ref="AH39:AI39"/>
    <mergeCell ref="AH40:AI40"/>
    <mergeCell ref="AH41:AI41"/>
    <mergeCell ref="Z37:AA37"/>
    <mergeCell ref="AF37:AG37"/>
    <mergeCell ref="AH36:AI36"/>
    <mergeCell ref="AH37:AI37"/>
    <mergeCell ref="AJ37:AK37"/>
    <mergeCell ref="AB37:AC37"/>
    <mergeCell ref="AV35:AW35"/>
    <mergeCell ref="AV37:AW37"/>
    <mergeCell ref="AR31:AS31"/>
    <mergeCell ref="AX38:AY38"/>
    <mergeCell ref="AX40:AY40"/>
    <mergeCell ref="AX33:AY33"/>
    <mergeCell ref="AX31:AY31"/>
    <mergeCell ref="AN33:AO33"/>
    <mergeCell ref="AR39:AS39"/>
    <mergeCell ref="AJ40:AK40"/>
    <mergeCell ref="AR35:AS35"/>
    <mergeCell ref="AD41:AE41"/>
    <mergeCell ref="AN39:AO39"/>
    <mergeCell ref="A26:B26"/>
    <mergeCell ref="U29:W29"/>
    <mergeCell ref="J29:R29"/>
    <mergeCell ref="A31:B31"/>
    <mergeCell ref="C31:I31"/>
    <mergeCell ref="C28:I28"/>
    <mergeCell ref="AL29:AM29"/>
    <mergeCell ref="AJ27:AK27"/>
    <mergeCell ref="J31:R31"/>
    <mergeCell ref="AX30:AY30"/>
    <mergeCell ref="S30:T30"/>
    <mergeCell ref="J35:R35"/>
    <mergeCell ref="AJ34:AK34"/>
    <mergeCell ref="AL34:AM34"/>
    <mergeCell ref="AV34:AW34"/>
    <mergeCell ref="AX34:AY34"/>
    <mergeCell ref="U34:W34"/>
    <mergeCell ref="J28:R28"/>
    <mergeCell ref="U28:W28"/>
    <mergeCell ref="AJ29:AK29"/>
    <mergeCell ref="AL27:AM27"/>
    <mergeCell ref="C30:I30"/>
    <mergeCell ref="AB34:AC34"/>
    <mergeCell ref="AT27:AU27"/>
    <mergeCell ref="AT28:AU28"/>
    <mergeCell ref="AT29:AU29"/>
    <mergeCell ref="AT30:AU30"/>
    <mergeCell ref="AT31:AU31"/>
    <mergeCell ref="AH34:AI34"/>
    <mergeCell ref="AH35:AI35"/>
    <mergeCell ref="AV28:AW28"/>
    <mergeCell ref="AX28:AY28"/>
    <mergeCell ref="A24:B24"/>
    <mergeCell ref="C24:I24"/>
    <mergeCell ref="J24:R24"/>
    <mergeCell ref="Z23:AA23"/>
    <mergeCell ref="AF23:AG23"/>
    <mergeCell ref="AF24:AG24"/>
    <mergeCell ref="J23:R23"/>
    <mergeCell ref="U27:W27"/>
    <mergeCell ref="C25:I25"/>
    <mergeCell ref="AB25:AC25"/>
    <mergeCell ref="S29:T29"/>
    <mergeCell ref="S28:T28"/>
    <mergeCell ref="AB29:AC29"/>
    <mergeCell ref="Z29:AA29"/>
    <mergeCell ref="AF29:AG29"/>
    <mergeCell ref="AV29:AW29"/>
    <mergeCell ref="AX29:AY29"/>
    <mergeCell ref="AV27:AW27"/>
    <mergeCell ref="A29:B29"/>
    <mergeCell ref="C29:I29"/>
    <mergeCell ref="AN26:AO26"/>
    <mergeCell ref="AP26:AQ26"/>
    <mergeCell ref="AR26:AS26"/>
    <mergeCell ref="AN28:AO28"/>
    <mergeCell ref="AP28:AQ28"/>
    <mergeCell ref="AR28:AS28"/>
    <mergeCell ref="AT23:AU23"/>
    <mergeCell ref="AV25:AW25"/>
    <mergeCell ref="AX23:AY23"/>
    <mergeCell ref="AF26:AG26"/>
    <mergeCell ref="AX25:AY25"/>
    <mergeCell ref="AX26:AY26"/>
    <mergeCell ref="A19:B22"/>
    <mergeCell ref="C19:I22"/>
    <mergeCell ref="J19:R22"/>
    <mergeCell ref="AH31:AI31"/>
    <mergeCell ref="AH32:AI32"/>
    <mergeCell ref="AH33:AI33"/>
    <mergeCell ref="AB19:AC22"/>
    <mergeCell ref="A25:B25"/>
    <mergeCell ref="J26:R26"/>
    <mergeCell ref="AB26:AC26"/>
    <mergeCell ref="U26:W26"/>
    <mergeCell ref="Z25:AA25"/>
    <mergeCell ref="AF25:AG25"/>
    <mergeCell ref="AJ25:AK25"/>
    <mergeCell ref="AJ26:AK26"/>
    <mergeCell ref="S25:T25"/>
    <mergeCell ref="AB23:AC23"/>
    <mergeCell ref="AJ23:AK23"/>
    <mergeCell ref="Z26:AA26"/>
    <mergeCell ref="J25:R25"/>
    <mergeCell ref="AB27:AC27"/>
    <mergeCell ref="A28:B28"/>
    <mergeCell ref="S23:T23"/>
    <mergeCell ref="C23:I23"/>
    <mergeCell ref="S24:T24"/>
    <mergeCell ref="A27:B27"/>
    <mergeCell ref="A23:B23"/>
    <mergeCell ref="AB24:AC24"/>
    <mergeCell ref="C27:I27"/>
    <mergeCell ref="J27:R27"/>
    <mergeCell ref="S26:T26"/>
    <mergeCell ref="AJ24:AK24"/>
    <mergeCell ref="U31:W31"/>
    <mergeCell ref="AL31:AM31"/>
    <mergeCell ref="AV31:AW31"/>
    <mergeCell ref="AB32:AC32"/>
    <mergeCell ref="Z32:AA32"/>
    <mergeCell ref="AF32:AG32"/>
    <mergeCell ref="AJ32:AK32"/>
    <mergeCell ref="AL32:AM32"/>
    <mergeCell ref="S27:T27"/>
    <mergeCell ref="BP20:BX20"/>
    <mergeCell ref="C26:I26"/>
    <mergeCell ref="AL25:AM25"/>
    <mergeCell ref="U25:W25"/>
    <mergeCell ref="BR21:BX21"/>
    <mergeCell ref="AH27:AI27"/>
    <mergeCell ref="AH28:AI28"/>
    <mergeCell ref="AV24:AW24"/>
    <mergeCell ref="AX24:AY24"/>
    <mergeCell ref="AV23:AW23"/>
    <mergeCell ref="S19:T22"/>
    <mergeCell ref="AJ22:AK22"/>
    <mergeCell ref="AL22:AM22"/>
    <mergeCell ref="AX22:AY22"/>
    <mergeCell ref="AH22:AI22"/>
    <mergeCell ref="AT24:AU24"/>
    <mergeCell ref="AV26:AW26"/>
    <mergeCell ref="AX32:AY32"/>
    <mergeCell ref="AV30:AW30"/>
    <mergeCell ref="AB30:AC30"/>
    <mergeCell ref="U30:W30"/>
    <mergeCell ref="Z30:AA30"/>
    <mergeCell ref="J30:R30"/>
    <mergeCell ref="CM35:CS35"/>
    <mergeCell ref="CM21:CS21"/>
    <mergeCell ref="BP34:BQ34"/>
    <mergeCell ref="BR33:BX33"/>
    <mergeCell ref="BP32:BQ32"/>
    <mergeCell ref="BR32:BX32"/>
    <mergeCell ref="CM34:CS34"/>
    <mergeCell ref="BP30:BQ30"/>
    <mergeCell ref="BR30:BX30"/>
    <mergeCell ref="CB31:CH31"/>
    <mergeCell ref="CM30:CS30"/>
    <mergeCell ref="BP29:BQ29"/>
    <mergeCell ref="BR29:BX29"/>
    <mergeCell ref="CB30:CH30"/>
    <mergeCell ref="BP31:BQ31"/>
    <mergeCell ref="CB32:CH32"/>
    <mergeCell ref="CB33:CH33"/>
    <mergeCell ref="CM32:CS32"/>
    <mergeCell ref="CM33:CS33"/>
    <mergeCell ref="BP26:BQ26"/>
    <mergeCell ref="BP21:BQ21"/>
    <mergeCell ref="BZ21:BZ22"/>
    <mergeCell ref="BZ23:BZ24"/>
    <mergeCell ref="BZ25:BZ26"/>
    <mergeCell ref="CB29:CH29"/>
    <mergeCell ref="AZ22:BA22"/>
    <mergeCell ref="G6:X6"/>
    <mergeCell ref="BP24:BQ24"/>
    <mergeCell ref="BR24:BX24"/>
    <mergeCell ref="G10:X10"/>
    <mergeCell ref="BR31:BX31"/>
    <mergeCell ref="G11:X11"/>
    <mergeCell ref="CB25:CH25"/>
    <mergeCell ref="CM24:CS24"/>
    <mergeCell ref="G12:X12"/>
    <mergeCell ref="BP22:BQ22"/>
    <mergeCell ref="BR22:BX22"/>
    <mergeCell ref="CB23:CH23"/>
    <mergeCell ref="CM22:CS22"/>
    <mergeCell ref="CM26:CS26"/>
    <mergeCell ref="CB28:CH28"/>
    <mergeCell ref="G7:X7"/>
    <mergeCell ref="BP25:BQ25"/>
    <mergeCell ref="BR25:BX25"/>
    <mergeCell ref="CB26:CH26"/>
    <mergeCell ref="CM25:CS25"/>
    <mergeCell ref="BR26:BX26"/>
    <mergeCell ref="CB27:CH27"/>
    <mergeCell ref="CB24:CH24"/>
    <mergeCell ref="CM23:CS23"/>
    <mergeCell ref="AT22:AU22"/>
    <mergeCell ref="AV22:AW22"/>
    <mergeCell ref="U20:W22"/>
    <mergeCell ref="Z20:AA22"/>
    <mergeCell ref="CM31:CS31"/>
    <mergeCell ref="CM29:CS29"/>
    <mergeCell ref="BR28:BX28"/>
    <mergeCell ref="AH26:AI26"/>
    <mergeCell ref="AT25:AU25"/>
    <mergeCell ref="AT26:AU26"/>
    <mergeCell ref="AL26:AM26"/>
    <mergeCell ref="CM28:CS28"/>
    <mergeCell ref="BP28:BQ28"/>
    <mergeCell ref="G15:X15"/>
    <mergeCell ref="AL55:AM55"/>
    <mergeCell ref="AH52:AI52"/>
    <mergeCell ref="AJ52:AK52"/>
    <mergeCell ref="AL52:AM52"/>
    <mergeCell ref="AV51:AW51"/>
    <mergeCell ref="AX51:AY51"/>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C52:I52"/>
    <mergeCell ref="J52:R52"/>
    <mergeCell ref="S52:T52"/>
    <mergeCell ref="U52:W52"/>
    <mergeCell ref="Z52:AA52"/>
    <mergeCell ref="AB52:AC52"/>
    <mergeCell ref="DA15:DF15"/>
    <mergeCell ref="CV15:CZ15"/>
    <mergeCell ref="CB40:CH40"/>
    <mergeCell ref="CM27:CS27"/>
    <mergeCell ref="AH29:AI29"/>
    <mergeCell ref="AH30:AI30"/>
    <mergeCell ref="BR34:BX34"/>
    <mergeCell ref="CB35:CH35"/>
    <mergeCell ref="BR35:BX35"/>
    <mergeCell ref="BP35:BQ35"/>
    <mergeCell ref="AT33:AU33"/>
    <mergeCell ref="AT34:AU34"/>
    <mergeCell ref="AT35:AU35"/>
    <mergeCell ref="AN54:AO54"/>
    <mergeCell ref="AP54:AQ54"/>
    <mergeCell ref="AR54:AS54"/>
    <mergeCell ref="AN55:AO55"/>
    <mergeCell ref="AX27:AY27"/>
    <mergeCell ref="AN53:AO53"/>
    <mergeCell ref="AP53:AQ53"/>
    <mergeCell ref="AT52:AU52"/>
    <mergeCell ref="AV52:AW52"/>
    <mergeCell ref="AX52:AY52"/>
    <mergeCell ref="AH53:AI53"/>
    <mergeCell ref="AJ53:AK53"/>
    <mergeCell ref="AL53:AM53"/>
    <mergeCell ref="BB22:BC22"/>
    <mergeCell ref="AZ23:BA23"/>
    <mergeCell ref="BB23:BC23"/>
    <mergeCell ref="AZ24:BA24"/>
    <mergeCell ref="BB24:BC24"/>
    <mergeCell ref="AZ25:BA25"/>
    <mergeCell ref="A55:B55"/>
    <mergeCell ref="C55:I55"/>
    <mergeCell ref="J55:R55"/>
    <mergeCell ref="S55:T55"/>
    <mergeCell ref="U55:W55"/>
    <mergeCell ref="Z55:AA55"/>
    <mergeCell ref="AB55:AC55"/>
    <mergeCell ref="A51:B51"/>
    <mergeCell ref="C51:I51"/>
    <mergeCell ref="J51:R51"/>
    <mergeCell ref="S51:T51"/>
    <mergeCell ref="U51:W51"/>
    <mergeCell ref="Z51:AA51"/>
    <mergeCell ref="AB51:AC51"/>
    <mergeCell ref="AD51:AE51"/>
    <mergeCell ref="AF51:AG51"/>
    <mergeCell ref="AH51:AI51"/>
    <mergeCell ref="AF53:AG53"/>
    <mergeCell ref="A54:B54"/>
    <mergeCell ref="C54:I54"/>
    <mergeCell ref="J54:R54"/>
    <mergeCell ref="S54:T54"/>
    <mergeCell ref="X23:Y23"/>
    <mergeCell ref="X24:Y24"/>
    <mergeCell ref="X25:Y25"/>
    <mergeCell ref="X26:Y26"/>
    <mergeCell ref="X27:Y27"/>
    <mergeCell ref="X28:Y28"/>
    <mergeCell ref="X29:Y29"/>
    <mergeCell ref="X30:Y30"/>
    <mergeCell ref="X31:Y31"/>
    <mergeCell ref="X32:Y32"/>
    <mergeCell ref="X33:Y33"/>
    <mergeCell ref="X34:Y34"/>
    <mergeCell ref="X35:Y35"/>
    <mergeCell ref="X36:Y36"/>
    <mergeCell ref="X37:Y37"/>
    <mergeCell ref="X38:Y38"/>
    <mergeCell ref="X39:Y39"/>
    <mergeCell ref="Z24:AA24"/>
    <mergeCell ref="U23:W23"/>
    <mergeCell ref="U24:W24"/>
    <mergeCell ref="J33:R33"/>
    <mergeCell ref="U33:W33"/>
    <mergeCell ref="X62:Y62"/>
    <mergeCell ref="A57:B57"/>
    <mergeCell ref="C57:I57"/>
    <mergeCell ref="J57:R57"/>
    <mergeCell ref="S57:T57"/>
    <mergeCell ref="U57:W57"/>
    <mergeCell ref="X57:Y57"/>
    <mergeCell ref="Z57:AA57"/>
    <mergeCell ref="AB57:AC57"/>
    <mergeCell ref="AD57:AE57"/>
    <mergeCell ref="AF57:AG57"/>
    <mergeCell ref="AH57:AI57"/>
    <mergeCell ref="U53:W53"/>
    <mergeCell ref="Z53:AA53"/>
    <mergeCell ref="AB53:AC53"/>
    <mergeCell ref="AD53:AE53"/>
    <mergeCell ref="S56:T56"/>
    <mergeCell ref="U56:W56"/>
    <mergeCell ref="Z56:AA56"/>
    <mergeCell ref="AB56:AC56"/>
    <mergeCell ref="AD56:AE56"/>
    <mergeCell ref="AF56:AG56"/>
    <mergeCell ref="AH56:AI56"/>
    <mergeCell ref="A56:B56"/>
    <mergeCell ref="C56:I56"/>
    <mergeCell ref="J56:R56"/>
    <mergeCell ref="AH55:AI55"/>
    <mergeCell ref="C58:I58"/>
    <mergeCell ref="J58:R58"/>
    <mergeCell ref="S58:T58"/>
    <mergeCell ref="U58:W58"/>
    <mergeCell ref="X58:Y58"/>
    <mergeCell ref="Z58:AA58"/>
    <mergeCell ref="AB58:AC58"/>
    <mergeCell ref="AD58:AE58"/>
    <mergeCell ref="AF58:AG58"/>
    <mergeCell ref="AH58:AI58"/>
    <mergeCell ref="AJ58:AK58"/>
    <mergeCell ref="AL58:AM58"/>
    <mergeCell ref="X50:Y50"/>
    <mergeCell ref="X51:Y51"/>
    <mergeCell ref="X52:Y52"/>
    <mergeCell ref="X53:Y53"/>
    <mergeCell ref="X61:Y61"/>
    <mergeCell ref="AJ56:AK56"/>
    <mergeCell ref="AL56:AM56"/>
    <mergeCell ref="AJ55:AK55"/>
    <mergeCell ref="U54:W54"/>
    <mergeCell ref="Z54:AA54"/>
    <mergeCell ref="AB54:AC54"/>
    <mergeCell ref="AD54:AE54"/>
    <mergeCell ref="AF54:AG54"/>
    <mergeCell ref="AH54:AI54"/>
    <mergeCell ref="AJ54:AK54"/>
    <mergeCell ref="AL54:AM54"/>
    <mergeCell ref="X55:Y55"/>
    <mergeCell ref="X54:Y54"/>
    <mergeCell ref="AJ51:AK51"/>
    <mergeCell ref="AL51:AM51"/>
    <mergeCell ref="U60:W60"/>
    <mergeCell ref="X60:Y60"/>
    <mergeCell ref="Z60:AA60"/>
    <mergeCell ref="AB60:AC60"/>
    <mergeCell ref="AD60:AE60"/>
    <mergeCell ref="AF60:AG60"/>
    <mergeCell ref="AH60:AI60"/>
    <mergeCell ref="AJ60:AK60"/>
    <mergeCell ref="AL60:AM60"/>
    <mergeCell ref="AN60:AO60"/>
    <mergeCell ref="AP60:AQ60"/>
    <mergeCell ref="AR60:AS60"/>
    <mergeCell ref="AJ57:AK57"/>
    <mergeCell ref="AL57:AM57"/>
    <mergeCell ref="A59:B59"/>
    <mergeCell ref="C59:I59"/>
    <mergeCell ref="J59:R59"/>
    <mergeCell ref="S59:T59"/>
    <mergeCell ref="U59:W59"/>
    <mergeCell ref="X59:Y59"/>
    <mergeCell ref="Z59:AA59"/>
    <mergeCell ref="AB59:AC59"/>
    <mergeCell ref="AD59:AE59"/>
    <mergeCell ref="AF59:AG59"/>
    <mergeCell ref="AH59:AI59"/>
    <mergeCell ref="AJ59:AK59"/>
    <mergeCell ref="AL59:AM59"/>
    <mergeCell ref="A60:B60"/>
    <mergeCell ref="C60:I60"/>
    <mergeCell ref="J60:R60"/>
    <mergeCell ref="S60:T60"/>
    <mergeCell ref="A58:B58"/>
    <mergeCell ref="AT60:AU60"/>
    <mergeCell ref="AV60:AW60"/>
    <mergeCell ref="AX60:AY60"/>
    <mergeCell ref="AX58:AY58"/>
    <mergeCell ref="AT51:AU51"/>
    <mergeCell ref="AT57:AU57"/>
    <mergeCell ref="AV57:AW57"/>
    <mergeCell ref="AX57:AY57"/>
    <mergeCell ref="AT58:AU58"/>
    <mergeCell ref="AV58:AW58"/>
    <mergeCell ref="X56:Y56"/>
    <mergeCell ref="AN56:AO56"/>
    <mergeCell ref="AP56:AQ56"/>
    <mergeCell ref="AF55:AG55"/>
    <mergeCell ref="BP55:BQ55"/>
    <mergeCell ref="BP56:BQ56"/>
    <mergeCell ref="BP57:BQ57"/>
    <mergeCell ref="AZ60:BA60"/>
    <mergeCell ref="BB60:BC60"/>
    <mergeCell ref="BF60:BG60"/>
    <mergeCell ref="BH60:BI60"/>
    <mergeCell ref="BJ60:BK60"/>
    <mergeCell ref="AN59:AO59"/>
    <mergeCell ref="AP59:AQ59"/>
    <mergeCell ref="AR59:AS59"/>
    <mergeCell ref="AN58:AO58"/>
    <mergeCell ref="AP58:AQ58"/>
    <mergeCell ref="AR58:AS58"/>
    <mergeCell ref="AR56:AS56"/>
    <mergeCell ref="AR55:AS55"/>
    <mergeCell ref="AV54:AW54"/>
    <mergeCell ref="AR53:AS53"/>
    <mergeCell ref="CX59:DD59"/>
    <mergeCell ref="AT59:AU59"/>
    <mergeCell ref="AV59:AW59"/>
    <mergeCell ref="AX59:AY59"/>
    <mergeCell ref="BP58:BQ58"/>
    <mergeCell ref="BR58:BX58"/>
    <mergeCell ref="AX54:AY54"/>
    <mergeCell ref="AT56:AU56"/>
    <mergeCell ref="AV56:AW56"/>
    <mergeCell ref="AX56:AY56"/>
    <mergeCell ref="CX51:DD51"/>
    <mergeCell ref="CB59:CH59"/>
    <mergeCell ref="CX52:DD52"/>
    <mergeCell ref="CX53:DD53"/>
    <mergeCell ref="CX54:DD54"/>
    <mergeCell ref="CX55:DD55"/>
    <mergeCell ref="CX56:DD56"/>
    <mergeCell ref="CX57:DD57"/>
    <mergeCell ref="CX58:DD58"/>
    <mergeCell ref="BR51:BX51"/>
    <mergeCell ref="BR52:BX52"/>
    <mergeCell ref="CB54:CH54"/>
    <mergeCell ref="CB55:CH55"/>
    <mergeCell ref="CB56:CH56"/>
    <mergeCell ref="AZ58:BA58"/>
    <mergeCell ref="BB58:BC58"/>
    <mergeCell ref="AZ59:BA59"/>
    <mergeCell ref="BB59:BC59"/>
    <mergeCell ref="BF51:BG51"/>
    <mergeCell ref="AT53:AU53"/>
    <mergeCell ref="AV53:AW53"/>
    <mergeCell ref="AX53:AY53"/>
    <mergeCell ref="CB60:CH60"/>
    <mergeCell ref="BZ27:BZ28"/>
    <mergeCell ref="BZ29:BZ30"/>
    <mergeCell ref="BZ31:BZ32"/>
    <mergeCell ref="BZ33:BZ34"/>
    <mergeCell ref="BZ35:BZ36"/>
    <mergeCell ref="BZ37:BZ38"/>
    <mergeCell ref="BZ39:BZ40"/>
    <mergeCell ref="BZ41:BZ42"/>
    <mergeCell ref="BZ43:BZ44"/>
    <mergeCell ref="BZ45:BZ46"/>
    <mergeCell ref="BZ47:BZ48"/>
    <mergeCell ref="BZ49:BZ50"/>
    <mergeCell ref="BZ51:BZ52"/>
    <mergeCell ref="BZ53:BZ54"/>
    <mergeCell ref="BZ55:BZ56"/>
    <mergeCell ref="BZ57:BZ58"/>
    <mergeCell ref="BZ59:BZ60"/>
    <mergeCell ref="CB57:CH57"/>
    <mergeCell ref="CB51:CH51"/>
    <mergeCell ref="CB52:CH52"/>
    <mergeCell ref="CB53:CH53"/>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61:BA61"/>
    <mergeCell ref="BB61:BC61"/>
    <mergeCell ref="BD61:BE61"/>
    <mergeCell ref="AZ62:BA62"/>
    <mergeCell ref="BB62:BC62"/>
    <mergeCell ref="BD62:BE62"/>
    <mergeCell ref="AZ20:BE21"/>
    <mergeCell ref="BD22:BE22"/>
    <mergeCell ref="BD23:BE23"/>
    <mergeCell ref="BD24:BE24"/>
    <mergeCell ref="BD25:BE25"/>
    <mergeCell ref="BD26:BE26"/>
    <mergeCell ref="BD27:BE27"/>
    <mergeCell ref="BD28:BE28"/>
    <mergeCell ref="BD29:BE29"/>
    <mergeCell ref="BD30:BE30"/>
    <mergeCell ref="BD31:BE31"/>
    <mergeCell ref="BD32:BE32"/>
    <mergeCell ref="BD33:BE33"/>
    <mergeCell ref="BD34:BE34"/>
    <mergeCell ref="BD35:BE35"/>
    <mergeCell ref="BD36:BE36"/>
    <mergeCell ref="BD37:BE37"/>
    <mergeCell ref="BD38:BE38"/>
    <mergeCell ref="BD39:BE39"/>
    <mergeCell ref="BD40:BE40"/>
    <mergeCell ref="BD41:BE41"/>
    <mergeCell ref="BD42:BE42"/>
    <mergeCell ref="BD43:BE43"/>
    <mergeCell ref="BD44:BE44"/>
    <mergeCell ref="BD45:BE45"/>
    <mergeCell ref="BD46:BE46"/>
    <mergeCell ref="BD47:BE47"/>
    <mergeCell ref="BD48:BE48"/>
    <mergeCell ref="BD49:BE49"/>
    <mergeCell ref="BD50:BE50"/>
    <mergeCell ref="BD51:BE51"/>
    <mergeCell ref="BD52:BE52"/>
    <mergeCell ref="BD53:BE53"/>
    <mergeCell ref="BD54:BE54"/>
    <mergeCell ref="BD55:BE55"/>
    <mergeCell ref="BD56:BE56"/>
    <mergeCell ref="BD57:BE57"/>
    <mergeCell ref="BD58:BE58"/>
    <mergeCell ref="BD59:BE59"/>
    <mergeCell ref="BD60:BE60"/>
    <mergeCell ref="BF20:BK21"/>
    <mergeCell ref="BF22:BG22"/>
    <mergeCell ref="BH22:BI22"/>
    <mergeCell ref="BJ22:BK22"/>
    <mergeCell ref="BF23:BG23"/>
    <mergeCell ref="BH23:BI23"/>
    <mergeCell ref="BJ23:BK23"/>
    <mergeCell ref="BF24:BG24"/>
    <mergeCell ref="BH24:BI24"/>
    <mergeCell ref="BJ24:BK24"/>
    <mergeCell ref="BF25:BG25"/>
    <mergeCell ref="BH25:BI25"/>
    <mergeCell ref="BJ25:BK25"/>
    <mergeCell ref="BF26:BG26"/>
    <mergeCell ref="BH26:BI26"/>
    <mergeCell ref="BJ26:BK26"/>
    <mergeCell ref="BF27:BG27"/>
    <mergeCell ref="BH27:BI27"/>
    <mergeCell ref="BJ27:BK27"/>
    <mergeCell ref="BF28:BG28"/>
    <mergeCell ref="BH28:BI28"/>
    <mergeCell ref="BJ28:BK28"/>
    <mergeCell ref="BF29:BG29"/>
    <mergeCell ref="BH29:BI29"/>
    <mergeCell ref="BJ29:BK29"/>
    <mergeCell ref="BF30:BG30"/>
    <mergeCell ref="BH30:BI30"/>
    <mergeCell ref="BJ30:BK30"/>
    <mergeCell ref="BF31:BG31"/>
    <mergeCell ref="BH31:BI31"/>
    <mergeCell ref="BJ31:BK31"/>
    <mergeCell ref="BF32:BG32"/>
    <mergeCell ref="BH32:BI32"/>
    <mergeCell ref="BJ32:BK32"/>
    <mergeCell ref="BF33:BG33"/>
    <mergeCell ref="BH33:BI33"/>
    <mergeCell ref="BJ33:BK33"/>
    <mergeCell ref="BF46:BG46"/>
    <mergeCell ref="BH46:BI46"/>
    <mergeCell ref="BJ46:BK46"/>
    <mergeCell ref="BF47:BG47"/>
    <mergeCell ref="BH47:BI47"/>
    <mergeCell ref="BJ47:BK47"/>
    <mergeCell ref="BF48:BG48"/>
    <mergeCell ref="BH48:BI48"/>
    <mergeCell ref="BJ48:BK48"/>
    <mergeCell ref="BF49:BG49"/>
    <mergeCell ref="BF34:BG34"/>
    <mergeCell ref="BH34:BI34"/>
    <mergeCell ref="BJ34:BK34"/>
    <mergeCell ref="BF35:BG35"/>
    <mergeCell ref="BH35:BI35"/>
    <mergeCell ref="BJ35:BK35"/>
    <mergeCell ref="BF36:BG36"/>
    <mergeCell ref="BH36:BI36"/>
    <mergeCell ref="BJ36:BK36"/>
    <mergeCell ref="BF37:BG37"/>
    <mergeCell ref="BH37:BI37"/>
    <mergeCell ref="BJ37:BK37"/>
    <mergeCell ref="BF38:BG38"/>
    <mergeCell ref="BH38:BI38"/>
    <mergeCell ref="BJ38:BK38"/>
    <mergeCell ref="BF39:BG39"/>
    <mergeCell ref="BH39:BI39"/>
    <mergeCell ref="BJ39:BK39"/>
    <mergeCell ref="DI51:DO51"/>
    <mergeCell ref="DI52:DO52"/>
    <mergeCell ref="DI53:DO53"/>
    <mergeCell ref="DI54:DO54"/>
    <mergeCell ref="DI55:DO55"/>
    <mergeCell ref="DI56:DO56"/>
    <mergeCell ref="DI57:DO57"/>
    <mergeCell ref="DI58:DO58"/>
    <mergeCell ref="DI59:DO59"/>
    <mergeCell ref="DI60:DO60"/>
    <mergeCell ref="BF59:BG59"/>
    <mergeCell ref="BH59:BI59"/>
    <mergeCell ref="BJ59:BK59"/>
    <mergeCell ref="BF40:BG40"/>
    <mergeCell ref="BH40:BI40"/>
    <mergeCell ref="BJ40:BK40"/>
    <mergeCell ref="BF41:BG41"/>
    <mergeCell ref="BH41:BI41"/>
    <mergeCell ref="BJ41:BK41"/>
    <mergeCell ref="BF42:BG42"/>
    <mergeCell ref="BH42:BI42"/>
    <mergeCell ref="BJ42:BK42"/>
    <mergeCell ref="BF43:BG43"/>
    <mergeCell ref="BH43:BI43"/>
    <mergeCell ref="BJ43:BK43"/>
    <mergeCell ref="BF44:BG44"/>
    <mergeCell ref="BH44:BI44"/>
    <mergeCell ref="BJ44:BK44"/>
    <mergeCell ref="BF45:BG45"/>
    <mergeCell ref="BH45:BI45"/>
    <mergeCell ref="BJ45:BK45"/>
    <mergeCell ref="BJ56:BK56"/>
    <mergeCell ref="BF62:BG62"/>
    <mergeCell ref="BH62:BI62"/>
    <mergeCell ref="BJ62:BK62"/>
    <mergeCell ref="BH51:BI51"/>
    <mergeCell ref="BJ51:BK51"/>
    <mergeCell ref="BF52:BG52"/>
    <mergeCell ref="BH52:BI52"/>
    <mergeCell ref="BJ52:BK52"/>
    <mergeCell ref="BF53:BG53"/>
    <mergeCell ref="BH53:BI53"/>
    <mergeCell ref="BJ53:BK53"/>
    <mergeCell ref="BF54:BG54"/>
    <mergeCell ref="BH54:BI54"/>
    <mergeCell ref="BJ54:BK54"/>
    <mergeCell ref="BF55:BG55"/>
    <mergeCell ref="BH55:BI55"/>
    <mergeCell ref="BJ55:BK55"/>
    <mergeCell ref="BF56:BG56"/>
    <mergeCell ref="BH56:BI56"/>
    <mergeCell ref="BJ58:BK58"/>
    <mergeCell ref="BF57:BG57"/>
    <mergeCell ref="BH57:BI57"/>
    <mergeCell ref="BJ57:BK57"/>
    <mergeCell ref="BF58:BG58"/>
    <mergeCell ref="BH58:BI58"/>
    <mergeCell ref="BF61:BG61"/>
    <mergeCell ref="BH61:BI61"/>
    <mergeCell ref="BJ61:BK61"/>
    <mergeCell ref="DG21:DG60"/>
    <mergeCell ref="AD19:BK19"/>
    <mergeCell ref="DG19:DQ20"/>
    <mergeCell ref="DI21:DO21"/>
    <mergeCell ref="DI22:DO22"/>
    <mergeCell ref="DI23:DO23"/>
    <mergeCell ref="DI24:DO24"/>
    <mergeCell ref="DI25:DO25"/>
    <mergeCell ref="DI26:DO26"/>
    <mergeCell ref="DI27:DO27"/>
    <mergeCell ref="DI28:DO28"/>
    <mergeCell ref="DI29:DO29"/>
    <mergeCell ref="DI30:DO30"/>
    <mergeCell ref="DI31:DO31"/>
    <mergeCell ref="DI32:DO32"/>
    <mergeCell ref="DI33:DO33"/>
    <mergeCell ref="DI34:DO34"/>
    <mergeCell ref="DI35:DO35"/>
    <mergeCell ref="DI36:DO36"/>
    <mergeCell ref="BH49:BI49"/>
    <mergeCell ref="BJ49:BK49"/>
    <mergeCell ref="BF50:BG50"/>
    <mergeCell ref="BH50:BI50"/>
    <mergeCell ref="BJ50:BK50"/>
    <mergeCell ref="DI37:DO37"/>
    <mergeCell ref="DI38:DO38"/>
    <mergeCell ref="DI39:DO39"/>
    <mergeCell ref="DI40:DO40"/>
    <mergeCell ref="CV21:CV60"/>
    <mergeCell ref="DI48:DO48"/>
    <mergeCell ref="DI49:DO49"/>
    <mergeCell ref="DI50:DO50"/>
    <mergeCell ref="DT38:DZ38"/>
    <mergeCell ref="DT39:DZ39"/>
    <mergeCell ref="DT40:DZ40"/>
    <mergeCell ref="DT41:DZ41"/>
    <mergeCell ref="DT42:DZ42"/>
    <mergeCell ref="DT43:DZ43"/>
    <mergeCell ref="DT44:DZ44"/>
    <mergeCell ref="DT45:DZ45"/>
    <mergeCell ref="DT46:DZ46"/>
    <mergeCell ref="DT47:DZ47"/>
    <mergeCell ref="DI41:DO41"/>
    <mergeCell ref="DI42:DO42"/>
    <mergeCell ref="DI43:DO43"/>
    <mergeCell ref="DI44:DO44"/>
    <mergeCell ref="DI45:DO45"/>
    <mergeCell ref="DI46:DO46"/>
    <mergeCell ref="DI47:DO47"/>
    <mergeCell ref="DT48:DZ48"/>
    <mergeCell ref="DT49:DZ49"/>
    <mergeCell ref="DT50:DZ50"/>
    <mergeCell ref="DT51:DZ51"/>
    <mergeCell ref="DT52:DZ52"/>
    <mergeCell ref="DT53:DZ53"/>
    <mergeCell ref="DT54:DZ54"/>
    <mergeCell ref="DT55:DZ55"/>
    <mergeCell ref="DT56:DZ56"/>
    <mergeCell ref="DT57:DZ57"/>
    <mergeCell ref="DT58:DZ58"/>
    <mergeCell ref="DT59:DZ59"/>
    <mergeCell ref="DT60:DZ60"/>
    <mergeCell ref="DR21:DR60"/>
    <mergeCell ref="DR19:EB20"/>
    <mergeCell ref="DT21:DZ21"/>
    <mergeCell ref="DT22:DZ22"/>
    <mergeCell ref="DT23:DZ23"/>
    <mergeCell ref="DT24:DZ24"/>
    <mergeCell ref="DT25:DZ25"/>
    <mergeCell ref="DT26:DZ26"/>
    <mergeCell ref="DT27:DZ27"/>
    <mergeCell ref="DT28:DZ28"/>
    <mergeCell ref="DT29:DZ29"/>
    <mergeCell ref="DT30:DZ30"/>
    <mergeCell ref="DT31:DZ31"/>
    <mergeCell ref="DT32:DZ32"/>
    <mergeCell ref="DT33:DZ33"/>
    <mergeCell ref="DT34:DZ34"/>
    <mergeCell ref="DT35:DZ35"/>
    <mergeCell ref="DT36:DZ36"/>
    <mergeCell ref="DT37:DZ37"/>
  </mergeCells>
  <phoneticPr fontId="3"/>
  <pageMargins left="0.39370078740157483" right="0.19685039370078741" top="0.39370078740157483" bottom="0.19685039370078741" header="0.39370078740157483" footer="0.19685039370078741"/>
  <pageSetup paperSize="9" scale="51" fitToWidth="2" orientation="landscape" horizontalDpi="4294967293" r:id="rId1"/>
  <headerFooter alignWithMargins="0"/>
  <colBreaks count="1" manualBreakCount="1">
    <brk id="66" max="6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90889-E844-4FEB-86E6-3FF27FC9037F}">
  <sheetPr>
    <pageSetUpPr fitToPage="1"/>
  </sheetPr>
  <dimension ref="A1:O37"/>
  <sheetViews>
    <sheetView zoomScaleNormal="100" workbookViewId="0"/>
  </sheetViews>
  <sheetFormatPr defaultColWidth="12" defaultRowHeight="14.5"/>
  <cols>
    <col min="1" max="1" width="14" style="25" customWidth="1"/>
    <col min="2" max="6" width="10.6328125" style="25" customWidth="1"/>
    <col min="7" max="8" width="5.6328125" style="25" customWidth="1"/>
    <col min="9" max="12" width="7.36328125" style="25" customWidth="1"/>
    <col min="13" max="14" width="8.453125" style="25" customWidth="1"/>
    <col min="15" max="16384" width="12" style="25"/>
  </cols>
  <sheetData>
    <row r="1" spans="1:14" ht="21" customHeight="1">
      <c r="A1" s="44" t="s">
        <v>267</v>
      </c>
      <c r="K1" s="596" t="s">
        <v>133</v>
      </c>
      <c r="L1" s="596"/>
      <c r="M1" s="597"/>
      <c r="N1" s="597"/>
    </row>
    <row r="2" spans="1:14" ht="21" customHeight="1">
      <c r="B2" s="598"/>
      <c r="C2" s="598"/>
      <c r="D2" s="598"/>
      <c r="E2" s="598"/>
      <c r="F2" s="598"/>
      <c r="G2" s="598"/>
      <c r="H2" s="598"/>
      <c r="I2" s="598"/>
      <c r="K2" s="596"/>
      <c r="L2" s="596"/>
      <c r="M2" s="597"/>
      <c r="N2" s="597"/>
    </row>
    <row r="3" spans="1:14" ht="21" customHeight="1" thickBot="1">
      <c r="A3" s="27" t="s">
        <v>134</v>
      </c>
      <c r="B3" s="599" t="s">
        <v>345</v>
      </c>
      <c r="C3" s="599"/>
      <c r="D3" s="599"/>
      <c r="E3" s="599"/>
      <c r="F3" s="599"/>
      <c r="G3" s="599"/>
      <c r="H3" s="599"/>
      <c r="I3" s="599"/>
      <c r="K3" s="596"/>
      <c r="L3" s="596"/>
      <c r="M3" s="597"/>
      <c r="N3" s="597"/>
    </row>
    <row r="4" spans="1:14" ht="21" customHeight="1" thickBot="1">
      <c r="A4" s="27" t="s">
        <v>135</v>
      </c>
      <c r="B4" s="600" t="s">
        <v>266</v>
      </c>
      <c r="C4" s="600"/>
      <c r="D4" s="600"/>
      <c r="E4" s="600"/>
      <c r="F4" s="600"/>
      <c r="G4" s="600"/>
      <c r="H4" s="600"/>
      <c r="I4" s="600"/>
      <c r="K4" s="601" t="s">
        <v>351</v>
      </c>
      <c r="L4" s="602"/>
      <c r="M4" s="603"/>
      <c r="N4" s="604"/>
    </row>
    <row r="5" spans="1:14" ht="21" customHeight="1" thickBot="1">
      <c r="A5" s="27" t="s">
        <v>136</v>
      </c>
      <c r="B5" s="600" t="s">
        <v>348</v>
      </c>
      <c r="C5" s="600"/>
      <c r="D5" s="600"/>
      <c r="E5" s="600"/>
      <c r="F5" s="600"/>
      <c r="G5" s="600"/>
      <c r="H5" s="600"/>
      <c r="I5" s="600"/>
      <c r="K5" s="601" t="s">
        <v>339</v>
      </c>
      <c r="L5" s="602"/>
      <c r="M5" s="603"/>
      <c r="N5" s="604"/>
    </row>
    <row r="6" spans="1:14" ht="21" customHeight="1" thickBot="1">
      <c r="A6" s="27" t="s">
        <v>204</v>
      </c>
      <c r="B6" s="606"/>
      <c r="C6" s="606"/>
      <c r="D6" s="606"/>
      <c r="E6" s="606"/>
      <c r="F6" s="606"/>
      <c r="G6" s="606"/>
      <c r="H6" s="606"/>
      <c r="I6" s="606"/>
      <c r="K6" s="601" t="s">
        <v>340</v>
      </c>
      <c r="L6" s="602"/>
      <c r="M6" s="607"/>
      <c r="N6" s="608"/>
    </row>
    <row r="7" spans="1:14" ht="5.25" customHeight="1">
      <c r="A7" s="86"/>
      <c r="F7" s="87"/>
      <c r="G7" s="87"/>
      <c r="H7" s="87"/>
      <c r="I7" s="87"/>
      <c r="K7" s="105"/>
      <c r="L7" s="105"/>
      <c r="M7" s="106"/>
      <c r="N7" s="106"/>
    </row>
    <row r="8" spans="1:14" ht="15" customHeight="1">
      <c r="A8" s="88"/>
      <c r="B8" s="27"/>
      <c r="C8" s="27"/>
      <c r="D8" s="27"/>
      <c r="E8" s="27"/>
      <c r="F8" s="27"/>
      <c r="G8" s="27" t="s">
        <v>346</v>
      </c>
      <c r="H8" s="89"/>
      <c r="K8" s="103"/>
      <c r="L8" s="103"/>
      <c r="M8" s="104"/>
      <c r="N8" s="104"/>
    </row>
    <row r="9" spans="1:14" ht="21" customHeight="1">
      <c r="A9" s="611" t="s">
        <v>166</v>
      </c>
      <c r="B9" s="612" t="s">
        <v>137</v>
      </c>
      <c r="C9" s="613"/>
      <c r="D9" s="613"/>
      <c r="E9" s="613"/>
      <c r="F9" s="614"/>
      <c r="G9" s="609" t="s">
        <v>263</v>
      </c>
      <c r="H9" s="609"/>
      <c r="I9" s="609"/>
    </row>
    <row r="10" spans="1:14" ht="21" customHeight="1">
      <c r="A10" s="611"/>
      <c r="B10" s="615"/>
      <c r="C10" s="616"/>
      <c r="D10" s="616"/>
      <c r="E10" s="616"/>
      <c r="F10" s="617"/>
      <c r="G10" s="609"/>
      <c r="H10" s="609"/>
      <c r="I10" s="609"/>
    </row>
    <row r="11" spans="1:14" ht="21" customHeight="1">
      <c r="A11" s="45" t="s">
        <v>138</v>
      </c>
      <c r="B11" s="620"/>
      <c r="C11" s="606"/>
      <c r="D11" s="606"/>
      <c r="E11" s="606"/>
      <c r="F11" s="621"/>
      <c r="G11" s="610"/>
      <c r="H11" s="610"/>
      <c r="I11" s="610"/>
      <c r="K11" s="90" t="s">
        <v>268</v>
      </c>
    </row>
    <row r="12" spans="1:14" ht="21" customHeight="1">
      <c r="A12" s="45" t="s">
        <v>139</v>
      </c>
      <c r="B12" s="620"/>
      <c r="C12" s="606"/>
      <c r="D12" s="606"/>
      <c r="E12" s="606"/>
      <c r="F12" s="621"/>
      <c r="G12" s="610"/>
      <c r="H12" s="610"/>
      <c r="I12" s="610"/>
      <c r="K12" s="618" t="s">
        <v>208</v>
      </c>
      <c r="L12" s="619"/>
      <c r="M12" s="605" t="str">
        <f>IFERROR(ROUNDDOWN(AVERAGE(G11:I13),0),"")</f>
        <v/>
      </c>
      <c r="N12" s="605"/>
    </row>
    <row r="13" spans="1:14" ht="21" customHeight="1">
      <c r="A13" s="45" t="s">
        <v>140</v>
      </c>
      <c r="B13" s="620"/>
      <c r="C13" s="606"/>
      <c r="D13" s="606"/>
      <c r="E13" s="606"/>
      <c r="F13" s="621"/>
      <c r="G13" s="610"/>
      <c r="H13" s="610"/>
      <c r="I13" s="610"/>
    </row>
    <row r="14" spans="1:14" ht="21" customHeight="1">
      <c r="A14" s="45"/>
      <c r="B14" s="622"/>
      <c r="C14" s="623"/>
      <c r="D14" s="623"/>
      <c r="E14" s="623"/>
      <c r="F14" s="624"/>
      <c r="G14" s="625"/>
      <c r="H14" s="625"/>
      <c r="I14" s="625"/>
      <c r="K14" s="90" t="s">
        <v>269</v>
      </c>
    </row>
    <row r="15" spans="1:14" ht="21" customHeight="1">
      <c r="A15" s="45"/>
      <c r="B15" s="622"/>
      <c r="C15" s="623"/>
      <c r="D15" s="623"/>
      <c r="E15" s="623"/>
      <c r="F15" s="624"/>
      <c r="G15" s="625"/>
      <c r="H15" s="625"/>
      <c r="I15" s="625"/>
      <c r="K15" s="605" t="s">
        <v>349</v>
      </c>
      <c r="L15" s="605"/>
      <c r="M15" s="605" t="s">
        <v>350</v>
      </c>
      <c r="N15" s="605"/>
    </row>
    <row r="16" spans="1:14" ht="21" customHeight="1">
      <c r="A16" s="45"/>
      <c r="B16" s="622"/>
      <c r="C16" s="623"/>
      <c r="D16" s="623"/>
      <c r="E16" s="623"/>
      <c r="F16" s="624"/>
      <c r="G16" s="625"/>
      <c r="H16" s="625"/>
      <c r="I16" s="625"/>
      <c r="K16" s="626"/>
      <c r="L16" s="626"/>
      <c r="M16" s="626"/>
      <c r="N16" s="626"/>
    </row>
    <row r="17" spans="1:14" ht="21" customHeight="1">
      <c r="A17" s="45"/>
      <c r="B17" s="622"/>
      <c r="C17" s="623"/>
      <c r="D17" s="623"/>
      <c r="E17" s="623"/>
      <c r="F17" s="624"/>
      <c r="G17" s="625"/>
      <c r="H17" s="625"/>
      <c r="I17" s="625"/>
    </row>
    <row r="18" spans="1:14" ht="21" customHeight="1">
      <c r="A18" s="45"/>
      <c r="B18" s="622"/>
      <c r="C18" s="623"/>
      <c r="D18" s="623"/>
      <c r="E18" s="623"/>
      <c r="F18" s="624"/>
      <c r="G18" s="625"/>
      <c r="H18" s="625"/>
      <c r="I18" s="625"/>
    </row>
    <row r="19" spans="1:14" ht="21" customHeight="1">
      <c r="A19" s="91"/>
      <c r="B19" s="622"/>
      <c r="C19" s="623"/>
      <c r="D19" s="623"/>
      <c r="E19" s="623"/>
      <c r="F19" s="624"/>
      <c r="G19" s="625"/>
      <c r="H19" s="625"/>
      <c r="I19" s="625"/>
    </row>
    <row r="20" spans="1:14" ht="21" customHeight="1">
      <c r="A20" s="45"/>
      <c r="B20" s="622"/>
      <c r="C20" s="623"/>
      <c r="D20" s="623"/>
      <c r="E20" s="623"/>
      <c r="F20" s="624"/>
      <c r="G20" s="625"/>
      <c r="H20" s="625"/>
      <c r="I20" s="625"/>
    </row>
    <row r="21" spans="1:14" ht="21" customHeight="1">
      <c r="A21" s="91"/>
      <c r="B21" s="622"/>
      <c r="C21" s="623"/>
      <c r="D21" s="623"/>
      <c r="E21" s="623"/>
      <c r="F21" s="624"/>
      <c r="G21" s="625"/>
      <c r="H21" s="625"/>
      <c r="I21" s="625"/>
      <c r="K21" s="92"/>
      <c r="L21" s="92"/>
      <c r="M21" s="93"/>
      <c r="N21" s="93"/>
    </row>
    <row r="22" spans="1:14" ht="21" customHeight="1">
      <c r="A22" s="45"/>
      <c r="B22" s="622"/>
      <c r="C22" s="623"/>
      <c r="D22" s="623"/>
      <c r="E22" s="623"/>
      <c r="F22" s="624"/>
      <c r="G22" s="625"/>
      <c r="H22" s="625"/>
      <c r="I22" s="625"/>
      <c r="K22" s="92"/>
      <c r="L22" s="92"/>
      <c r="M22" s="93"/>
      <c r="N22" s="93"/>
    </row>
    <row r="23" spans="1:14" ht="21" customHeight="1">
      <c r="A23" s="91"/>
      <c r="B23" s="622"/>
      <c r="C23" s="623"/>
      <c r="D23" s="623"/>
      <c r="E23" s="623"/>
      <c r="F23" s="624"/>
      <c r="G23" s="625"/>
      <c r="H23" s="625"/>
      <c r="I23" s="625"/>
      <c r="K23" s="92"/>
      <c r="L23" s="92"/>
      <c r="M23" s="93"/>
      <c r="N23" s="93"/>
    </row>
    <row r="24" spans="1:14" ht="21" customHeight="1">
      <c r="A24" s="45"/>
      <c r="B24" s="622"/>
      <c r="C24" s="623"/>
      <c r="D24" s="623"/>
      <c r="E24" s="623"/>
      <c r="F24" s="624"/>
      <c r="G24" s="625"/>
      <c r="H24" s="625"/>
      <c r="I24" s="625"/>
      <c r="K24" s="92"/>
      <c r="L24" s="92"/>
      <c r="M24" s="93"/>
      <c r="N24" s="93"/>
    </row>
    <row r="25" spans="1:14" ht="21" customHeight="1">
      <c r="A25" s="91"/>
      <c r="B25" s="622"/>
      <c r="C25" s="623"/>
      <c r="D25" s="623"/>
      <c r="E25" s="623"/>
      <c r="F25" s="624"/>
      <c r="G25" s="625"/>
      <c r="H25" s="625"/>
      <c r="I25" s="625"/>
      <c r="K25" s="92"/>
      <c r="L25" s="92"/>
      <c r="M25" s="93"/>
      <c r="N25" s="93"/>
    </row>
    <row r="26" spans="1:14" ht="21" customHeight="1">
      <c r="A26" s="45"/>
      <c r="B26" s="622"/>
      <c r="C26" s="623"/>
      <c r="D26" s="623"/>
      <c r="E26" s="623"/>
      <c r="F26" s="624"/>
      <c r="G26" s="625"/>
      <c r="H26" s="625"/>
      <c r="I26" s="625"/>
      <c r="K26" s="92"/>
      <c r="L26" s="92"/>
      <c r="M26" s="93"/>
      <c r="N26" s="93"/>
    </row>
    <row r="27" spans="1:14" ht="21" customHeight="1">
      <c r="A27" s="91"/>
      <c r="B27" s="622"/>
      <c r="C27" s="623"/>
      <c r="D27" s="623"/>
      <c r="E27" s="623"/>
      <c r="F27" s="624"/>
      <c r="G27" s="625"/>
      <c r="H27" s="625"/>
      <c r="I27" s="625"/>
      <c r="K27" s="92"/>
      <c r="L27" s="92"/>
      <c r="M27" s="93"/>
      <c r="N27" s="93"/>
    </row>
    <row r="28" spans="1:14" ht="21" customHeight="1">
      <c r="A28" s="45"/>
      <c r="B28" s="622"/>
      <c r="C28" s="623"/>
      <c r="D28" s="623"/>
      <c r="E28" s="623"/>
      <c r="F28" s="624"/>
      <c r="G28" s="625"/>
      <c r="H28" s="625"/>
      <c r="I28" s="625"/>
      <c r="K28" s="92"/>
      <c r="L28" s="92"/>
      <c r="M28" s="93"/>
      <c r="N28" s="93"/>
    </row>
    <row r="29" spans="1:14" ht="21" customHeight="1">
      <c r="A29" s="91"/>
      <c r="B29" s="622"/>
      <c r="C29" s="623"/>
      <c r="D29" s="623"/>
      <c r="E29" s="623"/>
      <c r="F29" s="624"/>
      <c r="G29" s="625"/>
      <c r="H29" s="625"/>
      <c r="I29" s="625"/>
      <c r="K29" s="92"/>
      <c r="L29" s="92"/>
      <c r="M29" s="93"/>
      <c r="N29" s="93"/>
    </row>
    <row r="30" spans="1:14" ht="21" customHeight="1">
      <c r="A30" s="45"/>
      <c r="B30" s="622"/>
      <c r="C30" s="623"/>
      <c r="D30" s="623"/>
      <c r="E30" s="623"/>
      <c r="F30" s="624"/>
      <c r="G30" s="625"/>
      <c r="H30" s="625"/>
      <c r="I30" s="625"/>
    </row>
    <row r="31" spans="1:14" s="47" customFormat="1" ht="29.25" customHeight="1">
      <c r="A31" s="48" t="s">
        <v>146</v>
      </c>
      <c r="F31" s="49"/>
      <c r="G31" s="49"/>
      <c r="H31" s="52"/>
      <c r="I31" s="53"/>
      <c r="J31" s="53"/>
      <c r="K31" s="53"/>
      <c r="L31" s="53"/>
      <c r="M31" s="55"/>
    </row>
    <row r="32" spans="1:14" s="47" customFormat="1" ht="34.5" customHeight="1">
      <c r="A32" s="115" t="s">
        <v>167</v>
      </c>
      <c r="B32" s="629" t="s">
        <v>147</v>
      </c>
      <c r="C32" s="629"/>
      <c r="D32" s="629" t="s">
        <v>148</v>
      </c>
      <c r="E32" s="629"/>
      <c r="F32" s="629"/>
      <c r="G32" s="116"/>
      <c r="H32" s="117"/>
      <c r="I32" s="94"/>
      <c r="J32" s="94"/>
      <c r="K32" s="94"/>
      <c r="L32" s="94"/>
      <c r="M32" s="95"/>
    </row>
    <row r="33" spans="1:15" s="47" customFormat="1" ht="29.25" customHeight="1">
      <c r="A33" s="118" t="s">
        <v>149</v>
      </c>
      <c r="B33" s="627" t="s">
        <v>149</v>
      </c>
      <c r="C33" s="627"/>
      <c r="D33" s="628" t="s">
        <v>158</v>
      </c>
      <c r="E33" s="628"/>
      <c r="F33" s="628"/>
      <c r="G33" s="116"/>
      <c r="H33" s="119"/>
      <c r="I33" s="55"/>
      <c r="J33" s="54"/>
      <c r="K33" s="54"/>
      <c r="L33" s="55"/>
      <c r="M33" s="54"/>
    </row>
    <row r="34" spans="1:15" s="47" customFormat="1" ht="9.75" customHeight="1">
      <c r="A34" s="120"/>
      <c r="B34" s="121"/>
      <c r="C34" s="121"/>
      <c r="D34" s="121"/>
      <c r="E34" s="121"/>
      <c r="F34" s="121"/>
      <c r="G34" s="116"/>
      <c r="H34" s="116"/>
      <c r="I34" s="94"/>
      <c r="J34" s="54"/>
      <c r="K34" s="54"/>
      <c r="L34" s="55"/>
      <c r="M34" s="54"/>
      <c r="O34" s="56"/>
    </row>
    <row r="35" spans="1:15" s="46" customFormat="1" ht="33" customHeight="1">
      <c r="A35" s="58"/>
      <c r="B35" s="58"/>
      <c r="C35" s="58"/>
      <c r="D35" s="58"/>
      <c r="E35" s="58"/>
      <c r="F35" s="58"/>
      <c r="G35" s="58"/>
      <c r="H35" s="58"/>
      <c r="I35" s="50"/>
      <c r="J35" s="50"/>
      <c r="K35" s="49"/>
      <c r="L35" s="57"/>
      <c r="M35" s="51"/>
    </row>
    <row r="36" spans="1:15" s="46" customFormat="1" ht="33" customHeight="1">
      <c r="A36" s="122" t="s">
        <v>205</v>
      </c>
      <c r="B36" s="123"/>
      <c r="C36" s="124"/>
      <c r="D36" s="125"/>
      <c r="E36" s="124"/>
      <c r="F36" s="124" t="s">
        <v>168</v>
      </c>
      <c r="G36" s="124"/>
      <c r="H36" s="126"/>
      <c r="I36" s="52"/>
      <c r="J36" s="50"/>
      <c r="K36" s="49"/>
      <c r="L36" s="51"/>
      <c r="M36" s="51"/>
    </row>
    <row r="37" spans="1:15">
      <c r="A37" s="123"/>
      <c r="B37" s="123"/>
      <c r="C37" s="123"/>
      <c r="D37" s="123"/>
      <c r="E37" s="123"/>
      <c r="F37" s="123"/>
      <c r="G37" s="123"/>
      <c r="H37" s="123"/>
    </row>
  </sheetData>
  <sheetProtection sheet="1" objects="1" scenarios="1"/>
  <protectedRanges>
    <protectedRange sqref="B11:H30" name="範囲3"/>
    <protectedRange sqref="B6" name="範囲2"/>
  </protectedRanges>
  <mergeCells count="66">
    <mergeCell ref="G29:I29"/>
    <mergeCell ref="G30:I30"/>
    <mergeCell ref="B33:C33"/>
    <mergeCell ref="D33:F33"/>
    <mergeCell ref="B29:F29"/>
    <mergeCell ref="B30:F30"/>
    <mergeCell ref="B32:C32"/>
    <mergeCell ref="D32:F32"/>
    <mergeCell ref="B26:F26"/>
    <mergeCell ref="B27:F27"/>
    <mergeCell ref="B28:F28"/>
    <mergeCell ref="G26:I26"/>
    <mergeCell ref="G27:I27"/>
    <mergeCell ref="G28:I28"/>
    <mergeCell ref="B23:F23"/>
    <mergeCell ref="B24:F24"/>
    <mergeCell ref="B25:F25"/>
    <mergeCell ref="G23:I23"/>
    <mergeCell ref="G24:I24"/>
    <mergeCell ref="G25:I25"/>
    <mergeCell ref="B20:F20"/>
    <mergeCell ref="B21:F21"/>
    <mergeCell ref="B22:F22"/>
    <mergeCell ref="G20:I20"/>
    <mergeCell ref="G21:I21"/>
    <mergeCell ref="G22:I22"/>
    <mergeCell ref="B17:F17"/>
    <mergeCell ref="B18:F18"/>
    <mergeCell ref="B19:F19"/>
    <mergeCell ref="G17:I17"/>
    <mergeCell ref="G18:I18"/>
    <mergeCell ref="G19:I19"/>
    <mergeCell ref="K16:L16"/>
    <mergeCell ref="M16:N16"/>
    <mergeCell ref="B15:F15"/>
    <mergeCell ref="B16:F16"/>
    <mergeCell ref="G16:I16"/>
    <mergeCell ref="B13:F13"/>
    <mergeCell ref="K15:L15"/>
    <mergeCell ref="M15:N15"/>
    <mergeCell ref="B14:F14"/>
    <mergeCell ref="G13:I13"/>
    <mergeCell ref="G14:I14"/>
    <mergeCell ref="G15:I15"/>
    <mergeCell ref="A9:A10"/>
    <mergeCell ref="B9:F10"/>
    <mergeCell ref="K12:L12"/>
    <mergeCell ref="B11:F11"/>
    <mergeCell ref="B12:F12"/>
    <mergeCell ref="M12:N12"/>
    <mergeCell ref="B5:I5"/>
    <mergeCell ref="K5:L5"/>
    <mergeCell ref="M5:N5"/>
    <mergeCell ref="B6:I6"/>
    <mergeCell ref="K6:L6"/>
    <mergeCell ref="M6:N6"/>
    <mergeCell ref="G9:I10"/>
    <mergeCell ref="G11:I11"/>
    <mergeCell ref="G12:I12"/>
    <mergeCell ref="K1:L3"/>
    <mergeCell ref="M1:N3"/>
    <mergeCell ref="B2:I2"/>
    <mergeCell ref="B3:I3"/>
    <mergeCell ref="B4:I4"/>
    <mergeCell ref="K4:L4"/>
    <mergeCell ref="M4:N4"/>
  </mergeCells>
  <phoneticPr fontId="3"/>
  <pageMargins left="0.7" right="0.7" top="0.75" bottom="0.75" header="0.3" footer="0.3"/>
  <pageSetup paperSize="9" scale="7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DEB5511C-209A-4973-A89E-178C5CA1B519}">
          <x14:formula1>
            <xm:f>WORK!$A$50:$A$51</xm:f>
          </x14:formula1>
          <xm:sqref>M4:N6 K16:N16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8430-870E-440E-939D-858767592CE8}">
  <sheetPr>
    <pageSetUpPr fitToPage="1"/>
  </sheetPr>
  <dimension ref="A1:P37"/>
  <sheetViews>
    <sheetView zoomScaleNormal="100" workbookViewId="0"/>
  </sheetViews>
  <sheetFormatPr defaultColWidth="12" defaultRowHeight="14.5"/>
  <cols>
    <col min="1" max="13" width="7.36328125" style="25" customWidth="1"/>
    <col min="14" max="15" width="8.453125" style="25" customWidth="1"/>
    <col min="16" max="16384" width="12" style="25"/>
  </cols>
  <sheetData>
    <row r="1" spans="1:15" ht="21" customHeight="1">
      <c r="A1" s="44" t="s">
        <v>267</v>
      </c>
      <c r="B1" s="44"/>
      <c r="L1" s="596" t="s">
        <v>133</v>
      </c>
      <c r="M1" s="596"/>
      <c r="N1" s="597"/>
      <c r="O1" s="597"/>
    </row>
    <row r="2" spans="1:15" ht="21" customHeight="1">
      <c r="C2" s="598"/>
      <c r="D2" s="598"/>
      <c r="E2" s="598"/>
      <c r="F2" s="598"/>
      <c r="G2" s="598"/>
      <c r="H2" s="598"/>
      <c r="I2" s="598"/>
      <c r="J2" s="598"/>
      <c r="L2" s="596"/>
      <c r="M2" s="596"/>
      <c r="N2" s="597"/>
      <c r="O2" s="597"/>
    </row>
    <row r="3" spans="1:15" ht="21" customHeight="1" thickBot="1">
      <c r="A3" s="630" t="s">
        <v>134</v>
      </c>
      <c r="B3" s="630"/>
      <c r="C3" s="599" t="s">
        <v>345</v>
      </c>
      <c r="D3" s="599"/>
      <c r="E3" s="599"/>
      <c r="F3" s="599"/>
      <c r="G3" s="599"/>
      <c r="H3" s="599"/>
      <c r="I3" s="599"/>
      <c r="J3" s="599"/>
      <c r="L3" s="596"/>
      <c r="M3" s="596"/>
      <c r="N3" s="597"/>
      <c r="O3" s="597"/>
    </row>
    <row r="4" spans="1:15" ht="21" customHeight="1">
      <c r="A4" s="630" t="s">
        <v>135</v>
      </c>
      <c r="B4" s="630"/>
      <c r="C4" s="600" t="s">
        <v>266</v>
      </c>
      <c r="D4" s="600"/>
      <c r="E4" s="600"/>
      <c r="F4" s="600"/>
      <c r="G4" s="600"/>
      <c r="H4" s="600"/>
      <c r="I4" s="600"/>
      <c r="J4" s="600"/>
      <c r="L4" s="637" t="s">
        <v>308</v>
      </c>
      <c r="M4" s="638"/>
      <c r="N4" s="641" t="str">
        <f>IF(B11="","",COUNTA(B11:D30,G11:I30))</f>
        <v/>
      </c>
      <c r="O4" s="642"/>
    </row>
    <row r="5" spans="1:15" ht="21" customHeight="1" thickBot="1">
      <c r="A5" s="630" t="s">
        <v>136</v>
      </c>
      <c r="B5" s="630"/>
      <c r="C5" s="600" t="s">
        <v>352</v>
      </c>
      <c r="D5" s="600"/>
      <c r="E5" s="600"/>
      <c r="F5" s="600"/>
      <c r="G5" s="600"/>
      <c r="H5" s="600"/>
      <c r="I5" s="600"/>
      <c r="J5" s="600"/>
      <c r="L5" s="639"/>
      <c r="M5" s="640"/>
      <c r="N5" s="643"/>
      <c r="O5" s="644"/>
    </row>
    <row r="6" spans="1:15" ht="21" customHeight="1">
      <c r="A6" s="630" t="s">
        <v>204</v>
      </c>
      <c r="B6" s="630"/>
      <c r="C6" s="606"/>
      <c r="D6" s="606"/>
      <c r="E6" s="606"/>
      <c r="F6" s="606"/>
      <c r="G6" s="606"/>
      <c r="H6" s="606"/>
      <c r="I6" s="606"/>
      <c r="J6" s="606"/>
    </row>
    <row r="7" spans="1:15" ht="5.25" customHeight="1">
      <c r="A7" s="86"/>
      <c r="B7" s="86"/>
      <c r="G7" s="87"/>
      <c r="H7" s="87"/>
      <c r="I7" s="87"/>
      <c r="J7" s="87"/>
      <c r="L7" s="103"/>
      <c r="M7" s="103"/>
      <c r="N7" s="104"/>
      <c r="O7" s="104"/>
    </row>
    <row r="8" spans="1:15" ht="15" customHeight="1">
      <c r="A8" s="88"/>
      <c r="B8" s="88"/>
      <c r="C8" s="27"/>
      <c r="D8" s="27"/>
      <c r="E8" s="27"/>
      <c r="F8" s="27"/>
      <c r="G8" s="27"/>
      <c r="H8" s="27" t="s">
        <v>346</v>
      </c>
      <c r="I8" s="89"/>
      <c r="L8" s="103"/>
      <c r="M8" s="103"/>
      <c r="N8" s="104"/>
      <c r="O8" s="104"/>
    </row>
    <row r="9" spans="1:15" ht="21" customHeight="1">
      <c r="A9" s="611" t="s">
        <v>166</v>
      </c>
      <c r="B9" s="612" t="s">
        <v>137</v>
      </c>
      <c r="C9" s="613"/>
      <c r="D9" s="613"/>
      <c r="E9" s="631" t="s">
        <v>263</v>
      </c>
      <c r="F9" s="611" t="s">
        <v>166</v>
      </c>
      <c r="G9" s="612" t="s">
        <v>137</v>
      </c>
      <c r="H9" s="613"/>
      <c r="I9" s="613"/>
      <c r="J9" s="631" t="s">
        <v>263</v>
      </c>
    </row>
    <row r="10" spans="1:15" ht="21" customHeight="1">
      <c r="A10" s="611"/>
      <c r="B10" s="615"/>
      <c r="C10" s="616"/>
      <c r="D10" s="616"/>
      <c r="E10" s="632"/>
      <c r="F10" s="611"/>
      <c r="G10" s="615"/>
      <c r="H10" s="616"/>
      <c r="I10" s="616"/>
      <c r="J10" s="632"/>
    </row>
    <row r="11" spans="1:15" ht="21" customHeight="1">
      <c r="A11" s="45" t="s">
        <v>138</v>
      </c>
      <c r="B11" s="620"/>
      <c r="C11" s="606"/>
      <c r="D11" s="621"/>
      <c r="E11" s="99"/>
      <c r="F11" s="107" t="s">
        <v>309</v>
      </c>
      <c r="G11" s="620"/>
      <c r="H11" s="606"/>
      <c r="I11" s="621"/>
      <c r="J11" s="99"/>
      <c r="L11" s="90" t="s">
        <v>268</v>
      </c>
    </row>
    <row r="12" spans="1:15" ht="21" customHeight="1">
      <c r="A12" s="45" t="s">
        <v>139</v>
      </c>
      <c r="B12" s="620"/>
      <c r="C12" s="606"/>
      <c r="D12" s="621"/>
      <c r="E12" s="99"/>
      <c r="F12" s="107" t="s">
        <v>310</v>
      </c>
      <c r="G12" s="620"/>
      <c r="H12" s="606"/>
      <c r="I12" s="621"/>
      <c r="J12" s="99"/>
      <c r="L12" s="618" t="s">
        <v>208</v>
      </c>
      <c r="M12" s="619"/>
      <c r="N12" s="605" t="str">
        <f>IFERROR(ROUNDDOWN(AVERAGE(E11:E30,J11:J30),0),"")</f>
        <v/>
      </c>
      <c r="O12" s="605"/>
    </row>
    <row r="13" spans="1:15" ht="21" customHeight="1">
      <c r="A13" s="45" t="s">
        <v>140</v>
      </c>
      <c r="B13" s="620"/>
      <c r="C13" s="606"/>
      <c r="D13" s="621"/>
      <c r="E13" s="99"/>
      <c r="F13" s="107" t="s">
        <v>311</v>
      </c>
      <c r="G13" s="620"/>
      <c r="H13" s="606"/>
      <c r="I13" s="621"/>
      <c r="J13" s="99"/>
    </row>
    <row r="14" spans="1:15" ht="21" customHeight="1">
      <c r="A14" s="45" t="s">
        <v>141</v>
      </c>
      <c r="B14" s="620"/>
      <c r="C14" s="606"/>
      <c r="D14" s="621"/>
      <c r="E14" s="99"/>
      <c r="F14" s="107" t="s">
        <v>312</v>
      </c>
      <c r="G14" s="620"/>
      <c r="H14" s="606"/>
      <c r="I14" s="621"/>
      <c r="J14" s="99"/>
      <c r="L14" s="90" t="s">
        <v>269</v>
      </c>
    </row>
    <row r="15" spans="1:15" ht="21" customHeight="1">
      <c r="A15" s="45" t="s">
        <v>142</v>
      </c>
      <c r="B15" s="620"/>
      <c r="C15" s="606"/>
      <c r="D15" s="621"/>
      <c r="E15" s="99"/>
      <c r="F15" s="107" t="s">
        <v>313</v>
      </c>
      <c r="G15" s="620"/>
      <c r="H15" s="606"/>
      <c r="I15" s="621"/>
      <c r="J15" s="99"/>
      <c r="L15" s="605" t="s">
        <v>349</v>
      </c>
      <c r="M15" s="605"/>
      <c r="N15" s="605" t="s">
        <v>350</v>
      </c>
      <c r="O15" s="605"/>
    </row>
    <row r="16" spans="1:15" ht="21" customHeight="1">
      <c r="A16" s="45" t="s">
        <v>143</v>
      </c>
      <c r="B16" s="620"/>
      <c r="C16" s="606"/>
      <c r="D16" s="621"/>
      <c r="E16" s="99"/>
      <c r="F16" s="107" t="s">
        <v>314</v>
      </c>
      <c r="G16" s="620"/>
      <c r="H16" s="606"/>
      <c r="I16" s="621"/>
      <c r="J16" s="99"/>
      <c r="L16" s="626"/>
      <c r="M16" s="626"/>
      <c r="N16" s="626"/>
      <c r="O16" s="626"/>
    </row>
    <row r="17" spans="1:15" ht="21" customHeight="1">
      <c r="A17" s="45" t="s">
        <v>144</v>
      </c>
      <c r="B17" s="620"/>
      <c r="C17" s="606"/>
      <c r="D17" s="621"/>
      <c r="E17" s="99"/>
      <c r="F17" s="107" t="s">
        <v>315</v>
      </c>
      <c r="G17" s="620"/>
      <c r="H17" s="606"/>
      <c r="I17" s="621"/>
      <c r="J17" s="99"/>
    </row>
    <row r="18" spans="1:15" ht="21" customHeight="1">
      <c r="A18" s="45" t="s">
        <v>145</v>
      </c>
      <c r="B18" s="620"/>
      <c r="C18" s="606"/>
      <c r="D18" s="621"/>
      <c r="E18" s="99"/>
      <c r="F18" s="107" t="s">
        <v>316</v>
      </c>
      <c r="G18" s="620"/>
      <c r="H18" s="606"/>
      <c r="I18" s="621"/>
      <c r="J18" s="99"/>
    </row>
    <row r="19" spans="1:15" ht="21" customHeight="1">
      <c r="A19" s="91" t="s">
        <v>207</v>
      </c>
      <c r="B19" s="620"/>
      <c r="C19" s="606"/>
      <c r="D19" s="621"/>
      <c r="E19" s="99"/>
      <c r="F19" s="107" t="s">
        <v>317</v>
      </c>
      <c r="G19" s="620"/>
      <c r="H19" s="606"/>
      <c r="I19" s="621"/>
      <c r="J19" s="99"/>
    </row>
    <row r="20" spans="1:15" ht="21" customHeight="1">
      <c r="A20" s="45" t="s">
        <v>270</v>
      </c>
      <c r="B20" s="620"/>
      <c r="C20" s="606"/>
      <c r="D20" s="621"/>
      <c r="E20" s="99"/>
      <c r="F20" s="107" t="s">
        <v>318</v>
      </c>
      <c r="G20" s="620"/>
      <c r="H20" s="606"/>
      <c r="I20" s="621"/>
      <c r="J20" s="99"/>
    </row>
    <row r="21" spans="1:15" ht="21" customHeight="1">
      <c r="A21" s="91" t="s">
        <v>271</v>
      </c>
      <c r="B21" s="620"/>
      <c r="C21" s="606"/>
      <c r="D21" s="621"/>
      <c r="E21" s="99"/>
      <c r="F21" s="107" t="s">
        <v>319</v>
      </c>
      <c r="G21" s="620"/>
      <c r="H21" s="606"/>
      <c r="I21" s="621"/>
      <c r="J21" s="99"/>
      <c r="L21" s="92"/>
      <c r="M21" s="92"/>
      <c r="N21" s="93"/>
      <c r="O21" s="93"/>
    </row>
    <row r="22" spans="1:15" ht="21" customHeight="1">
      <c r="A22" s="45" t="s">
        <v>272</v>
      </c>
      <c r="B22" s="620"/>
      <c r="C22" s="606"/>
      <c r="D22" s="621"/>
      <c r="E22" s="99"/>
      <c r="F22" s="107" t="s">
        <v>320</v>
      </c>
      <c r="G22" s="620"/>
      <c r="H22" s="606"/>
      <c r="I22" s="621"/>
      <c r="J22" s="99"/>
      <c r="L22" s="92"/>
      <c r="M22" s="92"/>
      <c r="N22" s="93"/>
      <c r="O22" s="93"/>
    </row>
    <row r="23" spans="1:15" ht="21" customHeight="1">
      <c r="A23" s="91" t="s">
        <v>273</v>
      </c>
      <c r="B23" s="620"/>
      <c r="C23" s="606"/>
      <c r="D23" s="621"/>
      <c r="E23" s="99"/>
      <c r="F23" s="107" t="s">
        <v>321</v>
      </c>
      <c r="G23" s="620"/>
      <c r="H23" s="606"/>
      <c r="I23" s="621"/>
      <c r="J23" s="99"/>
      <c r="L23" s="92"/>
      <c r="M23" s="92"/>
      <c r="N23" s="93"/>
      <c r="O23" s="93"/>
    </row>
    <row r="24" spans="1:15" ht="21" customHeight="1">
      <c r="A24" s="45" t="s">
        <v>274</v>
      </c>
      <c r="B24" s="620"/>
      <c r="C24" s="606"/>
      <c r="D24" s="621"/>
      <c r="E24" s="99"/>
      <c r="F24" s="107" t="s">
        <v>322</v>
      </c>
      <c r="G24" s="620"/>
      <c r="H24" s="606"/>
      <c r="I24" s="621"/>
      <c r="J24" s="99"/>
      <c r="L24" s="92"/>
      <c r="M24" s="92"/>
      <c r="N24" s="93"/>
      <c r="O24" s="93"/>
    </row>
    <row r="25" spans="1:15" ht="21" customHeight="1">
      <c r="A25" s="91" t="s">
        <v>275</v>
      </c>
      <c r="B25" s="620"/>
      <c r="C25" s="606"/>
      <c r="D25" s="621"/>
      <c r="E25" s="99"/>
      <c r="F25" s="107" t="s">
        <v>323</v>
      </c>
      <c r="G25" s="620"/>
      <c r="H25" s="606"/>
      <c r="I25" s="621"/>
      <c r="J25" s="99"/>
      <c r="L25" s="92"/>
      <c r="M25" s="92"/>
      <c r="N25" s="93"/>
      <c r="O25" s="93"/>
    </row>
    <row r="26" spans="1:15" ht="21" customHeight="1">
      <c r="A26" s="45" t="s">
        <v>276</v>
      </c>
      <c r="B26" s="620"/>
      <c r="C26" s="606"/>
      <c r="D26" s="621"/>
      <c r="E26" s="99"/>
      <c r="F26" s="107" t="s">
        <v>324</v>
      </c>
      <c r="G26" s="620"/>
      <c r="H26" s="606"/>
      <c r="I26" s="621"/>
      <c r="J26" s="99"/>
      <c r="L26" s="92"/>
      <c r="M26" s="92"/>
      <c r="N26" s="93"/>
      <c r="O26" s="93"/>
    </row>
    <row r="27" spans="1:15" ht="21" customHeight="1">
      <c r="A27" s="91" t="s">
        <v>277</v>
      </c>
      <c r="B27" s="620"/>
      <c r="C27" s="606"/>
      <c r="D27" s="621"/>
      <c r="E27" s="99"/>
      <c r="F27" s="107" t="s">
        <v>325</v>
      </c>
      <c r="G27" s="620"/>
      <c r="H27" s="606"/>
      <c r="I27" s="621"/>
      <c r="J27" s="99"/>
      <c r="L27" s="92"/>
      <c r="M27" s="92"/>
      <c r="N27" s="93"/>
      <c r="O27" s="93"/>
    </row>
    <row r="28" spans="1:15" ht="21" customHeight="1">
      <c r="A28" s="45" t="s">
        <v>278</v>
      </c>
      <c r="B28" s="620"/>
      <c r="C28" s="606"/>
      <c r="D28" s="621"/>
      <c r="E28" s="99"/>
      <c r="F28" s="107" t="s">
        <v>326</v>
      </c>
      <c r="G28" s="620"/>
      <c r="H28" s="606"/>
      <c r="I28" s="621"/>
      <c r="J28" s="99"/>
      <c r="L28" s="92"/>
      <c r="M28" s="92"/>
      <c r="N28" s="93"/>
      <c r="O28" s="93"/>
    </row>
    <row r="29" spans="1:15" ht="21" customHeight="1">
      <c r="A29" s="91" t="s">
        <v>279</v>
      </c>
      <c r="B29" s="620"/>
      <c r="C29" s="606"/>
      <c r="D29" s="621"/>
      <c r="E29" s="99"/>
      <c r="F29" s="107" t="s">
        <v>327</v>
      </c>
      <c r="G29" s="620"/>
      <c r="H29" s="606"/>
      <c r="I29" s="621"/>
      <c r="J29" s="99"/>
      <c r="L29" s="92"/>
      <c r="M29" s="92"/>
      <c r="N29" s="93"/>
      <c r="O29" s="93"/>
    </row>
    <row r="30" spans="1:15" ht="21" customHeight="1">
      <c r="A30" s="45" t="s">
        <v>280</v>
      </c>
      <c r="B30" s="620"/>
      <c r="C30" s="606"/>
      <c r="D30" s="621"/>
      <c r="E30" s="99"/>
      <c r="F30" s="107" t="s">
        <v>328</v>
      </c>
      <c r="G30" s="620"/>
      <c r="H30" s="606"/>
      <c r="I30" s="621"/>
      <c r="J30" s="99"/>
    </row>
    <row r="31" spans="1:15" s="47" customFormat="1" ht="29.25" customHeight="1">
      <c r="A31" s="48" t="s">
        <v>146</v>
      </c>
      <c r="B31" s="48"/>
      <c r="G31" s="49"/>
      <c r="H31" s="49"/>
      <c r="I31" s="52"/>
      <c r="J31" s="53"/>
      <c r="K31" s="53"/>
      <c r="L31" s="53"/>
      <c r="M31" s="53"/>
      <c r="N31" s="55"/>
    </row>
    <row r="32" spans="1:15" s="47" customFormat="1" ht="34.5" customHeight="1">
      <c r="A32" s="633" t="s">
        <v>167</v>
      </c>
      <c r="B32" s="634"/>
      <c r="C32" s="629" t="s">
        <v>147</v>
      </c>
      <c r="D32" s="629"/>
      <c r="E32" s="629" t="s">
        <v>148</v>
      </c>
      <c r="F32" s="629"/>
      <c r="G32" s="629"/>
      <c r="H32" s="116"/>
      <c r="I32" s="117"/>
      <c r="J32" s="117"/>
      <c r="K32" s="94"/>
      <c r="L32" s="94"/>
      <c r="M32" s="94"/>
      <c r="N32" s="95"/>
    </row>
    <row r="33" spans="1:16" s="47" customFormat="1" ht="29.25" customHeight="1">
      <c r="A33" s="635" t="s">
        <v>149</v>
      </c>
      <c r="B33" s="636"/>
      <c r="C33" s="627" t="s">
        <v>149</v>
      </c>
      <c r="D33" s="627"/>
      <c r="E33" s="628" t="s">
        <v>158</v>
      </c>
      <c r="F33" s="628"/>
      <c r="G33" s="628"/>
      <c r="H33" s="116"/>
      <c r="I33" s="119"/>
      <c r="J33" s="127"/>
      <c r="K33" s="54"/>
      <c r="L33" s="54"/>
      <c r="M33" s="55"/>
      <c r="N33" s="54"/>
    </row>
    <row r="34" spans="1:16" s="47" customFormat="1" ht="9.75" customHeight="1">
      <c r="A34" s="120"/>
      <c r="B34" s="120"/>
      <c r="C34" s="121"/>
      <c r="D34" s="121"/>
      <c r="E34" s="121"/>
      <c r="F34" s="121"/>
      <c r="G34" s="121"/>
      <c r="H34" s="116"/>
      <c r="I34" s="116"/>
      <c r="J34" s="117"/>
      <c r="K34" s="54"/>
      <c r="L34" s="54"/>
      <c r="M34" s="55"/>
      <c r="N34" s="54"/>
      <c r="P34" s="56"/>
    </row>
    <row r="35" spans="1:16" s="46" customFormat="1" ht="33" customHeight="1">
      <c r="A35" s="58"/>
      <c r="B35" s="58"/>
      <c r="C35" s="58"/>
      <c r="D35" s="58"/>
      <c r="E35" s="58"/>
      <c r="F35" s="58"/>
      <c r="G35" s="58"/>
      <c r="H35" s="58"/>
      <c r="I35" s="58"/>
      <c r="J35" s="58"/>
      <c r="K35" s="50"/>
      <c r="L35" s="49"/>
      <c r="M35" s="57"/>
      <c r="N35" s="51"/>
    </row>
    <row r="36" spans="1:16" s="46" customFormat="1" ht="33" customHeight="1">
      <c r="A36" s="122" t="s">
        <v>205</v>
      </c>
      <c r="B36" s="122"/>
      <c r="C36" s="123"/>
      <c r="D36" s="124"/>
      <c r="E36" s="125"/>
      <c r="F36" s="124"/>
      <c r="G36" s="124" t="s">
        <v>168</v>
      </c>
      <c r="H36" s="124"/>
      <c r="I36" s="124"/>
      <c r="J36" s="128"/>
      <c r="K36" s="50"/>
      <c r="L36" s="49"/>
      <c r="M36" s="51"/>
      <c r="N36" s="51"/>
    </row>
    <row r="37" spans="1:16">
      <c r="A37" s="123"/>
      <c r="B37" s="123"/>
      <c r="C37" s="123"/>
      <c r="D37" s="123"/>
      <c r="E37" s="123"/>
      <c r="F37" s="123"/>
      <c r="G37" s="123"/>
      <c r="H37" s="123"/>
      <c r="I37" s="123"/>
      <c r="J37" s="123"/>
    </row>
  </sheetData>
  <sheetProtection sheet="1" objects="1" scenarios="1"/>
  <protectedRanges>
    <protectedRange sqref="B11:E30 G11:J30" name="範囲3"/>
    <protectedRange sqref="C6" name="範囲2"/>
  </protectedRanges>
  <mergeCells count="71">
    <mergeCell ref="L1:M3"/>
    <mergeCell ref="N1:O3"/>
    <mergeCell ref="C2:J2"/>
    <mergeCell ref="C3:J3"/>
    <mergeCell ref="C4:J4"/>
    <mergeCell ref="L4:M5"/>
    <mergeCell ref="N4:O5"/>
    <mergeCell ref="B25:D25"/>
    <mergeCell ref="B26:D26"/>
    <mergeCell ref="G29:I29"/>
    <mergeCell ref="G17:I17"/>
    <mergeCell ref="G18:I18"/>
    <mergeCell ref="G19:I19"/>
    <mergeCell ref="G20:I20"/>
    <mergeCell ref="G21:I21"/>
    <mergeCell ref="G24:I24"/>
    <mergeCell ref="G26:I26"/>
    <mergeCell ref="G27:I27"/>
    <mergeCell ref="G28:I28"/>
    <mergeCell ref="N15:O15"/>
    <mergeCell ref="L16:M16"/>
    <mergeCell ref="N16:O16"/>
    <mergeCell ref="G15:I15"/>
    <mergeCell ref="L12:M12"/>
    <mergeCell ref="N12:O12"/>
    <mergeCell ref="G16:I16"/>
    <mergeCell ref="L15:M15"/>
    <mergeCell ref="A32:B32"/>
    <mergeCell ref="A33:B33"/>
    <mergeCell ref="B11:D11"/>
    <mergeCell ref="B12:D12"/>
    <mergeCell ref="B13:D13"/>
    <mergeCell ref="B14:D14"/>
    <mergeCell ref="B15:D15"/>
    <mergeCell ref="B16:D16"/>
    <mergeCell ref="B27:D27"/>
    <mergeCell ref="B28:D28"/>
    <mergeCell ref="B17:D17"/>
    <mergeCell ref="B18:D18"/>
    <mergeCell ref="B19:D19"/>
    <mergeCell ref="B20:D20"/>
    <mergeCell ref="B21:D21"/>
    <mergeCell ref="B22:D22"/>
    <mergeCell ref="A3:B3"/>
    <mergeCell ref="A4:B4"/>
    <mergeCell ref="A5:B5"/>
    <mergeCell ref="A6:B6"/>
    <mergeCell ref="B9:D10"/>
    <mergeCell ref="A9:A10"/>
    <mergeCell ref="C6:J6"/>
    <mergeCell ref="E9:E10"/>
    <mergeCell ref="F9:F10"/>
    <mergeCell ref="C5:J5"/>
    <mergeCell ref="J9:J10"/>
    <mergeCell ref="G9:I10"/>
    <mergeCell ref="G11:I11"/>
    <mergeCell ref="G12:I12"/>
    <mergeCell ref="G13:I13"/>
    <mergeCell ref="C33:D33"/>
    <mergeCell ref="E33:G33"/>
    <mergeCell ref="G30:I30"/>
    <mergeCell ref="G22:I22"/>
    <mergeCell ref="G23:I23"/>
    <mergeCell ref="G14:I14"/>
    <mergeCell ref="C32:D32"/>
    <mergeCell ref="E32:G32"/>
    <mergeCell ref="B29:D29"/>
    <mergeCell ref="B30:D30"/>
    <mergeCell ref="B23:D23"/>
    <mergeCell ref="B24:D24"/>
    <mergeCell ref="G25:I25"/>
  </mergeCells>
  <phoneticPr fontId="3"/>
  <pageMargins left="0.7" right="0.7" top="0.75" bottom="0.75" header="0.3" footer="0.3"/>
  <pageSetup paperSize="9" scale="7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5AD379FF-B06A-435E-9B92-282D368D9E1F}">
          <x14:formula1>
            <xm:f>WORK!$A$50:$A$51</xm:f>
          </x14:formula1>
          <xm:sqref>L16:O16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53"/>
  <sheetViews>
    <sheetView workbookViewId="0"/>
  </sheetViews>
  <sheetFormatPr defaultColWidth="13" defaultRowHeight="13"/>
  <cols>
    <col min="1" max="1" width="3.36328125" customWidth="1"/>
    <col min="2" max="2" width="15.6328125" customWidth="1"/>
    <col min="3" max="3" width="6.6328125" customWidth="1"/>
    <col min="4" max="4" width="5.6328125" customWidth="1"/>
    <col min="5" max="5" width="10.6328125" customWidth="1"/>
    <col min="6" max="8" width="3.36328125" customWidth="1"/>
    <col min="9" max="9" width="15.6328125" customWidth="1"/>
    <col min="10" max="10" width="6.6328125" customWidth="1"/>
    <col min="11" max="11" width="5.6328125" customWidth="1"/>
    <col min="12" max="12" width="10.6328125" customWidth="1"/>
    <col min="13" max="15" width="3.36328125" customWidth="1"/>
    <col min="16" max="16" width="15.6328125" customWidth="1"/>
    <col min="17" max="17" width="6.6328125" customWidth="1"/>
    <col min="18" max="18" width="5.6328125" customWidth="1"/>
    <col min="19" max="19" width="10.6328125" customWidth="1"/>
    <col min="20" max="22" width="3.36328125" customWidth="1"/>
    <col min="23" max="23" width="15.6328125" customWidth="1"/>
    <col min="24" max="24" width="6.6328125" customWidth="1"/>
    <col min="25" max="25" width="5.6328125" customWidth="1"/>
    <col min="26" max="26" width="10.6328125" customWidth="1"/>
    <col min="27" max="29" width="3.36328125" customWidth="1"/>
    <col min="30" max="30" width="15.6328125" customWidth="1"/>
    <col min="31" max="31" width="5.6328125" customWidth="1"/>
    <col min="33" max="35" width="3.36328125" customWidth="1"/>
    <col min="36" max="36" width="15.6328125" customWidth="1"/>
    <col min="37" max="37" width="5.6328125" customWidth="1"/>
  </cols>
  <sheetData>
    <row r="1" spans="1:37">
      <c r="A1" t="s">
        <v>293</v>
      </c>
      <c r="F1" t="s">
        <v>294</v>
      </c>
      <c r="M1" t="s">
        <v>295</v>
      </c>
      <c r="T1" t="s">
        <v>329</v>
      </c>
      <c r="AA1" t="s">
        <v>330</v>
      </c>
      <c r="AG1" t="s">
        <v>331</v>
      </c>
    </row>
    <row r="2" spans="1:37" ht="13.5" thickBot="1">
      <c r="A2" s="1" t="s">
        <v>12</v>
      </c>
      <c r="B2" s="1" t="s">
        <v>31</v>
      </c>
      <c r="C2" s="75" t="s">
        <v>186</v>
      </c>
      <c r="D2" s="76" t="s">
        <v>187</v>
      </c>
      <c r="F2" s="1" t="s">
        <v>13</v>
      </c>
      <c r="G2" s="1" t="s">
        <v>12</v>
      </c>
      <c r="H2" s="1"/>
      <c r="I2" s="1" t="s">
        <v>31</v>
      </c>
      <c r="J2" s="34" t="s">
        <v>186</v>
      </c>
      <c r="K2" s="1" t="s">
        <v>184</v>
      </c>
      <c r="M2" s="1" t="s">
        <v>13</v>
      </c>
      <c r="N2" s="1" t="s">
        <v>12</v>
      </c>
      <c r="O2" s="1"/>
      <c r="P2" s="1" t="s">
        <v>31</v>
      </c>
      <c r="Q2" s="34" t="s">
        <v>186</v>
      </c>
      <c r="R2" s="1" t="s">
        <v>184</v>
      </c>
      <c r="T2" s="1" t="s">
        <v>13</v>
      </c>
      <c r="U2" s="1" t="s">
        <v>12</v>
      </c>
      <c r="V2" s="1"/>
      <c r="W2" s="1" t="s">
        <v>0</v>
      </c>
      <c r="X2" s="34" t="s">
        <v>186</v>
      </c>
      <c r="Y2" s="1" t="s">
        <v>184</v>
      </c>
      <c r="AA2" s="1" t="s">
        <v>13</v>
      </c>
      <c r="AB2" s="1" t="s">
        <v>12</v>
      </c>
      <c r="AC2" s="1"/>
      <c r="AD2" s="1" t="s">
        <v>0</v>
      </c>
      <c r="AE2" s="1" t="s">
        <v>184</v>
      </c>
      <c r="AG2" s="1" t="s">
        <v>13</v>
      </c>
      <c r="AH2" s="1" t="s">
        <v>12</v>
      </c>
      <c r="AI2" s="1"/>
      <c r="AJ2" s="1" t="s">
        <v>0</v>
      </c>
      <c r="AK2" s="1" t="s">
        <v>184</v>
      </c>
    </row>
    <row r="3" spans="1:37" ht="13.5" thickTop="1">
      <c r="A3">
        <f>入力シート!AF22</f>
        <v>0</v>
      </c>
      <c r="B3" s="2">
        <f>入力シート!$C22</f>
        <v>0</v>
      </c>
      <c r="C3">
        <f>入力シート!AD22</f>
        <v>0</v>
      </c>
      <c r="D3" t="str">
        <f>入力シート!$AB22</f>
        <v/>
      </c>
      <c r="F3">
        <f>入力シート!AJ22</f>
        <v>0</v>
      </c>
      <c r="G3">
        <f>入力シート!AL22</f>
        <v>0</v>
      </c>
      <c r="H3" t="str">
        <f>F3&amp;G3</f>
        <v>00</v>
      </c>
      <c r="I3" s="2">
        <f>入力シート!$C22</f>
        <v>0</v>
      </c>
      <c r="J3">
        <f>入力シート!AH22</f>
        <v>0</v>
      </c>
      <c r="K3" t="str">
        <f>入力シート!$AB22</f>
        <v/>
      </c>
      <c r="M3">
        <f>入力シート!AP22</f>
        <v>0</v>
      </c>
      <c r="N3">
        <f>入力シート!AR22</f>
        <v>0</v>
      </c>
      <c r="O3" t="str">
        <f>M3&amp;N3</f>
        <v>00</v>
      </c>
      <c r="P3" s="2">
        <f>入力シート!$C22</f>
        <v>0</v>
      </c>
      <c r="Q3">
        <f>入力シート!AN22</f>
        <v>0</v>
      </c>
      <c r="R3" t="str">
        <f>入力シート!$AB22</f>
        <v/>
      </c>
      <c r="T3">
        <f>入力シート!AV22</f>
        <v>0</v>
      </c>
      <c r="U3">
        <f>入力シート!AX22</f>
        <v>0</v>
      </c>
      <c r="V3" t="str">
        <f>T3&amp;U3</f>
        <v>00</v>
      </c>
      <c r="W3" s="2">
        <f>入力シート!$C22</f>
        <v>0</v>
      </c>
      <c r="X3">
        <f>入力シート!AT22</f>
        <v>0</v>
      </c>
      <c r="Y3" t="str">
        <f>入力シート!$AB22</f>
        <v/>
      </c>
      <c r="AA3">
        <f>入力シート!AZ22</f>
        <v>0</v>
      </c>
      <c r="AB3">
        <f>入力シート!BB22</f>
        <v>0</v>
      </c>
      <c r="AC3" t="str">
        <f>AA3&amp;AB3</f>
        <v>00</v>
      </c>
      <c r="AD3" s="2">
        <f>入力シート!$C22</f>
        <v>0</v>
      </c>
      <c r="AE3" t="str">
        <f>入力シート!$AB22</f>
        <v/>
      </c>
      <c r="AG3">
        <f>入力シート!BD22</f>
        <v>0</v>
      </c>
      <c r="AH3">
        <f>入力シート!BF22</f>
        <v>0</v>
      </c>
      <c r="AI3" t="str">
        <f>AG3&amp;AH3</f>
        <v>00</v>
      </c>
      <c r="AJ3" s="2">
        <f>入力シート!$C22</f>
        <v>0</v>
      </c>
      <c r="AK3" t="str">
        <f>入力シート!$AB22</f>
        <v/>
      </c>
    </row>
    <row r="4" spans="1:37">
      <c r="A4">
        <f>入力シート!AF23</f>
        <v>0</v>
      </c>
      <c r="B4" s="2">
        <f>入力シート!$C23</f>
        <v>0</v>
      </c>
      <c r="C4">
        <f>入力シート!AD23</f>
        <v>0</v>
      </c>
      <c r="D4" t="str">
        <f>入力シート!$AB23</f>
        <v/>
      </c>
      <c r="F4">
        <f>入力シート!AJ23</f>
        <v>0</v>
      </c>
      <c r="G4">
        <f>入力シート!AL23</f>
        <v>0</v>
      </c>
      <c r="H4" t="str">
        <f t="shared" ref="H4:H30" si="0">F4&amp;G4</f>
        <v>00</v>
      </c>
      <c r="I4" s="2">
        <f>入力シート!$C23</f>
        <v>0</v>
      </c>
      <c r="J4">
        <f>入力シート!AH23</f>
        <v>0</v>
      </c>
      <c r="K4" t="str">
        <f>入力シート!$AB23</f>
        <v/>
      </c>
      <c r="M4">
        <f>入力シート!AP23</f>
        <v>0</v>
      </c>
      <c r="N4">
        <f>入力シート!AR23</f>
        <v>0</v>
      </c>
      <c r="O4" t="str">
        <f t="shared" ref="O4:O30" si="1">M4&amp;N4</f>
        <v>00</v>
      </c>
      <c r="P4" s="2">
        <f>入力シート!$C23</f>
        <v>0</v>
      </c>
      <c r="Q4">
        <f>入力シート!AN23</f>
        <v>0</v>
      </c>
      <c r="R4" t="str">
        <f>入力シート!$AB23</f>
        <v/>
      </c>
      <c r="T4">
        <f>入力シート!AV23</f>
        <v>0</v>
      </c>
      <c r="U4">
        <f>入力シート!AX23</f>
        <v>0</v>
      </c>
      <c r="V4" t="str">
        <f t="shared" ref="V4:V30" si="2">T4&amp;U4</f>
        <v>00</v>
      </c>
      <c r="W4" s="2">
        <f>入力シート!$C23</f>
        <v>0</v>
      </c>
      <c r="X4">
        <f>入力シート!AT23</f>
        <v>0</v>
      </c>
      <c r="Y4" t="str">
        <f>入力シート!$AB23</f>
        <v/>
      </c>
      <c r="AA4">
        <f>入力シート!AZ23</f>
        <v>0</v>
      </c>
      <c r="AB4">
        <f>入力シート!BB23</f>
        <v>0</v>
      </c>
      <c r="AC4" t="str">
        <f t="shared" ref="AC4:AC42" si="3">AA4&amp;AB4</f>
        <v>00</v>
      </c>
      <c r="AD4" s="2">
        <f>入力シート!$C23</f>
        <v>0</v>
      </c>
      <c r="AE4" t="str">
        <f>入力シート!$AB23</f>
        <v/>
      </c>
      <c r="AG4">
        <f>入力シート!BD23</f>
        <v>0</v>
      </c>
      <c r="AH4">
        <f>入力シート!BF23</f>
        <v>0</v>
      </c>
      <c r="AI4" t="str">
        <f t="shared" ref="AI4:AI42" si="4">AG4&amp;AH4</f>
        <v>00</v>
      </c>
      <c r="AJ4" s="2">
        <f>入力シート!$C23</f>
        <v>0</v>
      </c>
      <c r="AK4" t="str">
        <f>入力シート!$AB23</f>
        <v/>
      </c>
    </row>
    <row r="5" spans="1:37">
      <c r="A5">
        <f>入力シート!AF24</f>
        <v>0</v>
      </c>
      <c r="B5" s="2">
        <f>入力シート!$C24</f>
        <v>0</v>
      </c>
      <c r="C5">
        <f>入力シート!AD24</f>
        <v>0</v>
      </c>
      <c r="D5" t="str">
        <f>入力シート!$AB24</f>
        <v/>
      </c>
      <c r="F5">
        <f>入力シート!AJ24</f>
        <v>0</v>
      </c>
      <c r="G5">
        <f>入力シート!AL24</f>
        <v>0</v>
      </c>
      <c r="H5" t="str">
        <f t="shared" si="0"/>
        <v>00</v>
      </c>
      <c r="I5" s="2">
        <f>入力シート!$C24</f>
        <v>0</v>
      </c>
      <c r="J5">
        <f>入力シート!AH24</f>
        <v>0</v>
      </c>
      <c r="K5" t="str">
        <f>入力シート!$AB24</f>
        <v/>
      </c>
      <c r="M5">
        <f>入力シート!AP24</f>
        <v>0</v>
      </c>
      <c r="N5">
        <f>入力シート!AR24</f>
        <v>0</v>
      </c>
      <c r="O5" t="str">
        <f t="shared" si="1"/>
        <v>00</v>
      </c>
      <c r="P5" s="2">
        <f>入力シート!$C24</f>
        <v>0</v>
      </c>
      <c r="Q5">
        <f>入力シート!AN24</f>
        <v>0</v>
      </c>
      <c r="R5" t="str">
        <f>入力シート!$AB24</f>
        <v/>
      </c>
      <c r="T5">
        <f>入力シート!AV24</f>
        <v>0</v>
      </c>
      <c r="U5">
        <f>入力シート!AX24</f>
        <v>0</v>
      </c>
      <c r="V5" t="str">
        <f t="shared" si="2"/>
        <v>00</v>
      </c>
      <c r="W5" s="2">
        <f>入力シート!$C24</f>
        <v>0</v>
      </c>
      <c r="X5">
        <f>入力シート!AT24</f>
        <v>0</v>
      </c>
      <c r="Y5" t="str">
        <f>入力シート!$AB24</f>
        <v/>
      </c>
      <c r="AA5">
        <f>入力シート!AZ24</f>
        <v>0</v>
      </c>
      <c r="AB5">
        <f>入力シート!BB24</f>
        <v>0</v>
      </c>
      <c r="AC5" t="str">
        <f t="shared" si="3"/>
        <v>00</v>
      </c>
      <c r="AD5" s="2">
        <f>入力シート!$C24</f>
        <v>0</v>
      </c>
      <c r="AE5" t="str">
        <f>入力シート!$AB24</f>
        <v/>
      </c>
      <c r="AG5">
        <f>入力シート!BD24</f>
        <v>0</v>
      </c>
      <c r="AH5">
        <f>入力シート!BF24</f>
        <v>0</v>
      </c>
      <c r="AI5" t="str">
        <f t="shared" si="4"/>
        <v>00</v>
      </c>
      <c r="AJ5" s="2">
        <f>入力シート!$C24</f>
        <v>0</v>
      </c>
      <c r="AK5" t="str">
        <f>入力シート!$AB24</f>
        <v/>
      </c>
    </row>
    <row r="6" spans="1:37">
      <c r="A6">
        <f>入力シート!AF25</f>
        <v>0</v>
      </c>
      <c r="B6" s="2">
        <f>入力シート!$C25</f>
        <v>0</v>
      </c>
      <c r="C6">
        <f>入力シート!AD25</f>
        <v>0</v>
      </c>
      <c r="D6" t="str">
        <f>入力シート!$AB25</f>
        <v/>
      </c>
      <c r="F6">
        <f>入力シート!AJ25</f>
        <v>0</v>
      </c>
      <c r="G6">
        <f>入力シート!AL25</f>
        <v>0</v>
      </c>
      <c r="H6" t="str">
        <f t="shared" si="0"/>
        <v>00</v>
      </c>
      <c r="I6" s="2">
        <f>入力シート!$C25</f>
        <v>0</v>
      </c>
      <c r="J6">
        <f>入力シート!AH25</f>
        <v>0</v>
      </c>
      <c r="K6" t="str">
        <f>入力シート!$AB25</f>
        <v/>
      </c>
      <c r="M6">
        <f>入力シート!AP25</f>
        <v>0</v>
      </c>
      <c r="N6">
        <f>入力シート!AR25</f>
        <v>0</v>
      </c>
      <c r="O6" t="str">
        <f t="shared" si="1"/>
        <v>00</v>
      </c>
      <c r="P6" s="2">
        <f>入力シート!$C25</f>
        <v>0</v>
      </c>
      <c r="Q6">
        <f>入力シート!AN25</f>
        <v>0</v>
      </c>
      <c r="R6" t="str">
        <f>入力シート!$AB25</f>
        <v/>
      </c>
      <c r="T6">
        <f>入力シート!AV25</f>
        <v>0</v>
      </c>
      <c r="U6">
        <f>入力シート!AX25</f>
        <v>0</v>
      </c>
      <c r="V6" t="str">
        <f t="shared" si="2"/>
        <v>00</v>
      </c>
      <c r="W6" s="2">
        <f>入力シート!$C25</f>
        <v>0</v>
      </c>
      <c r="X6">
        <f>入力シート!AT25</f>
        <v>0</v>
      </c>
      <c r="Y6" t="str">
        <f>入力シート!$AB25</f>
        <v/>
      </c>
      <c r="AA6">
        <f>入力シート!AZ25</f>
        <v>0</v>
      </c>
      <c r="AB6">
        <f>入力シート!BB25</f>
        <v>0</v>
      </c>
      <c r="AC6" t="str">
        <f t="shared" si="3"/>
        <v>00</v>
      </c>
      <c r="AD6" s="2">
        <f>入力シート!$C25</f>
        <v>0</v>
      </c>
      <c r="AE6" t="str">
        <f>入力シート!$AB25</f>
        <v/>
      </c>
      <c r="AG6">
        <f>入力シート!BD25</f>
        <v>0</v>
      </c>
      <c r="AH6">
        <f>入力シート!BF25</f>
        <v>0</v>
      </c>
      <c r="AI6" t="str">
        <f t="shared" si="4"/>
        <v>00</v>
      </c>
      <c r="AJ6" s="2">
        <f>入力シート!$C25</f>
        <v>0</v>
      </c>
      <c r="AK6" t="str">
        <f>入力シート!$AB25</f>
        <v/>
      </c>
    </row>
    <row r="7" spans="1:37">
      <c r="A7">
        <f>入力シート!AF26</f>
        <v>0</v>
      </c>
      <c r="B7" s="2">
        <f>入力シート!$C26</f>
        <v>0</v>
      </c>
      <c r="C7">
        <f>入力シート!AD26</f>
        <v>0</v>
      </c>
      <c r="D7" t="str">
        <f>入力シート!$AB26</f>
        <v/>
      </c>
      <c r="F7">
        <f>入力シート!AJ26</f>
        <v>0</v>
      </c>
      <c r="G7">
        <f>入力シート!AL26</f>
        <v>0</v>
      </c>
      <c r="H7" t="str">
        <f t="shared" si="0"/>
        <v>00</v>
      </c>
      <c r="I7" s="2">
        <f>入力シート!$C26</f>
        <v>0</v>
      </c>
      <c r="J7">
        <f>入力シート!AH26</f>
        <v>0</v>
      </c>
      <c r="K7" t="str">
        <f>入力シート!$AB26</f>
        <v/>
      </c>
      <c r="M7">
        <f>入力シート!AP26</f>
        <v>0</v>
      </c>
      <c r="N7">
        <f>入力シート!AR26</f>
        <v>0</v>
      </c>
      <c r="O7" t="str">
        <f t="shared" si="1"/>
        <v>00</v>
      </c>
      <c r="P7" s="2">
        <f>入力シート!$C26</f>
        <v>0</v>
      </c>
      <c r="Q7">
        <f>入力シート!AN26</f>
        <v>0</v>
      </c>
      <c r="R7" t="str">
        <f>入力シート!$AB26</f>
        <v/>
      </c>
      <c r="T7">
        <f>入力シート!AV26</f>
        <v>0</v>
      </c>
      <c r="U7">
        <f>入力シート!AX26</f>
        <v>0</v>
      </c>
      <c r="V7" t="str">
        <f t="shared" si="2"/>
        <v>00</v>
      </c>
      <c r="W7" s="2">
        <f>入力シート!$C26</f>
        <v>0</v>
      </c>
      <c r="X7">
        <f>入力シート!AT26</f>
        <v>0</v>
      </c>
      <c r="Y7" t="str">
        <f>入力シート!$AB26</f>
        <v/>
      </c>
      <c r="AA7">
        <f>入力シート!AZ26</f>
        <v>0</v>
      </c>
      <c r="AB7">
        <f>入力シート!BB26</f>
        <v>0</v>
      </c>
      <c r="AC7" t="str">
        <f t="shared" si="3"/>
        <v>00</v>
      </c>
      <c r="AD7" s="2">
        <f>入力シート!$C26</f>
        <v>0</v>
      </c>
      <c r="AE7" t="str">
        <f>入力シート!$AB26</f>
        <v/>
      </c>
      <c r="AG7">
        <f>入力シート!BD26</f>
        <v>0</v>
      </c>
      <c r="AH7">
        <f>入力シート!BF26</f>
        <v>0</v>
      </c>
      <c r="AI7" t="str">
        <f t="shared" si="4"/>
        <v>00</v>
      </c>
      <c r="AJ7" s="2">
        <f>入力シート!$C26</f>
        <v>0</v>
      </c>
      <c r="AK7" t="str">
        <f>入力シート!$AB26</f>
        <v/>
      </c>
    </row>
    <row r="8" spans="1:37">
      <c r="A8">
        <f>入力シート!AF27</f>
        <v>0</v>
      </c>
      <c r="B8" s="2">
        <f>入力シート!$C27</f>
        <v>0</v>
      </c>
      <c r="C8">
        <f>入力シート!AD27</f>
        <v>0</v>
      </c>
      <c r="D8" t="str">
        <f>入力シート!$AB27</f>
        <v/>
      </c>
      <c r="F8">
        <f>入力シート!AJ27</f>
        <v>0</v>
      </c>
      <c r="G8">
        <f>入力シート!AL27</f>
        <v>0</v>
      </c>
      <c r="H8" t="str">
        <f t="shared" si="0"/>
        <v>00</v>
      </c>
      <c r="I8" s="2">
        <f>入力シート!$C27</f>
        <v>0</v>
      </c>
      <c r="J8">
        <f>入力シート!AH27</f>
        <v>0</v>
      </c>
      <c r="K8" t="str">
        <f>入力シート!$AB27</f>
        <v/>
      </c>
      <c r="M8">
        <f>入力シート!AP27</f>
        <v>0</v>
      </c>
      <c r="N8">
        <f>入力シート!AR27</f>
        <v>0</v>
      </c>
      <c r="O8" t="str">
        <f t="shared" si="1"/>
        <v>00</v>
      </c>
      <c r="P8" s="2">
        <f>入力シート!$C27</f>
        <v>0</v>
      </c>
      <c r="Q8">
        <f>入力シート!AN27</f>
        <v>0</v>
      </c>
      <c r="R8" t="str">
        <f>入力シート!$AB27</f>
        <v/>
      </c>
      <c r="T8">
        <f>入力シート!AV27</f>
        <v>0</v>
      </c>
      <c r="U8">
        <f>入力シート!AX27</f>
        <v>0</v>
      </c>
      <c r="V8" t="str">
        <f t="shared" si="2"/>
        <v>00</v>
      </c>
      <c r="W8" s="2">
        <f>入力シート!$C27</f>
        <v>0</v>
      </c>
      <c r="X8">
        <f>入力シート!AT27</f>
        <v>0</v>
      </c>
      <c r="Y8" t="str">
        <f>入力シート!$AB27</f>
        <v/>
      </c>
      <c r="AA8">
        <f>入力シート!AZ27</f>
        <v>0</v>
      </c>
      <c r="AB8">
        <f>入力シート!BB27</f>
        <v>0</v>
      </c>
      <c r="AC8" t="str">
        <f t="shared" si="3"/>
        <v>00</v>
      </c>
      <c r="AD8" s="2">
        <f>入力シート!$C27</f>
        <v>0</v>
      </c>
      <c r="AE8" t="str">
        <f>入力シート!$AB27</f>
        <v/>
      </c>
      <c r="AG8">
        <f>入力シート!BD27</f>
        <v>0</v>
      </c>
      <c r="AH8">
        <f>入力シート!BF27</f>
        <v>0</v>
      </c>
      <c r="AI8" t="str">
        <f t="shared" si="4"/>
        <v>00</v>
      </c>
      <c r="AJ8" s="2">
        <f>入力シート!$C27</f>
        <v>0</v>
      </c>
      <c r="AK8" t="str">
        <f>入力シート!$AB27</f>
        <v/>
      </c>
    </row>
    <row r="9" spans="1:37">
      <c r="A9">
        <f>入力シート!AF28</f>
        <v>0</v>
      </c>
      <c r="B9" s="2">
        <f>入力シート!$C28</f>
        <v>0</v>
      </c>
      <c r="C9">
        <f>入力シート!AD28</f>
        <v>0</v>
      </c>
      <c r="D9" t="str">
        <f>入力シート!$AB28</f>
        <v/>
      </c>
      <c r="F9">
        <f>入力シート!AJ28</f>
        <v>0</v>
      </c>
      <c r="G9">
        <f>入力シート!AL28</f>
        <v>0</v>
      </c>
      <c r="H9" t="str">
        <f t="shared" si="0"/>
        <v>00</v>
      </c>
      <c r="I9" s="2">
        <f>入力シート!$C28</f>
        <v>0</v>
      </c>
      <c r="J9">
        <f>入力シート!AH28</f>
        <v>0</v>
      </c>
      <c r="K9" t="str">
        <f>入力シート!$AB28</f>
        <v/>
      </c>
      <c r="M9">
        <f>入力シート!AP28</f>
        <v>0</v>
      </c>
      <c r="N9">
        <f>入力シート!AR28</f>
        <v>0</v>
      </c>
      <c r="O9" t="str">
        <f t="shared" si="1"/>
        <v>00</v>
      </c>
      <c r="P9" s="2">
        <f>入力シート!$C28</f>
        <v>0</v>
      </c>
      <c r="Q9">
        <f>入力シート!AN28</f>
        <v>0</v>
      </c>
      <c r="R9" t="str">
        <f>入力シート!$AB28</f>
        <v/>
      </c>
      <c r="T9">
        <f>入力シート!AV28</f>
        <v>0</v>
      </c>
      <c r="U9">
        <f>入力シート!AX28</f>
        <v>0</v>
      </c>
      <c r="V9" t="str">
        <f t="shared" si="2"/>
        <v>00</v>
      </c>
      <c r="W9" s="2">
        <f>入力シート!$C28</f>
        <v>0</v>
      </c>
      <c r="X9">
        <f>入力シート!AT28</f>
        <v>0</v>
      </c>
      <c r="Y9" t="str">
        <f>入力シート!$AB28</f>
        <v/>
      </c>
      <c r="AA9">
        <f>入力シート!AZ28</f>
        <v>0</v>
      </c>
      <c r="AB9">
        <f>入力シート!BB28</f>
        <v>0</v>
      </c>
      <c r="AC9" t="str">
        <f t="shared" si="3"/>
        <v>00</v>
      </c>
      <c r="AD9" s="2">
        <f>入力シート!$C28</f>
        <v>0</v>
      </c>
      <c r="AE9" t="str">
        <f>入力シート!$AB28</f>
        <v/>
      </c>
      <c r="AG9">
        <f>入力シート!BD28</f>
        <v>0</v>
      </c>
      <c r="AH9">
        <f>入力シート!BF28</f>
        <v>0</v>
      </c>
      <c r="AI9" t="str">
        <f t="shared" si="4"/>
        <v>00</v>
      </c>
      <c r="AJ9" s="2">
        <f>入力シート!$C28</f>
        <v>0</v>
      </c>
      <c r="AK9" t="str">
        <f>入力シート!$AB28</f>
        <v/>
      </c>
    </row>
    <row r="10" spans="1:37">
      <c r="A10">
        <f>入力シート!AF29</f>
        <v>0</v>
      </c>
      <c r="B10" s="2">
        <f>入力シート!$C29</f>
        <v>0</v>
      </c>
      <c r="C10">
        <f>入力シート!AD29</f>
        <v>0</v>
      </c>
      <c r="D10" t="str">
        <f>入力シート!$AB29</f>
        <v/>
      </c>
      <c r="F10">
        <f>入力シート!AJ29</f>
        <v>0</v>
      </c>
      <c r="G10">
        <f>入力シート!AL29</f>
        <v>0</v>
      </c>
      <c r="H10" t="str">
        <f t="shared" si="0"/>
        <v>00</v>
      </c>
      <c r="I10" s="2">
        <f>入力シート!$C29</f>
        <v>0</v>
      </c>
      <c r="J10">
        <f>入力シート!AH29</f>
        <v>0</v>
      </c>
      <c r="K10" t="str">
        <f>入力シート!$AB29</f>
        <v/>
      </c>
      <c r="M10">
        <f>入力シート!AP29</f>
        <v>0</v>
      </c>
      <c r="N10">
        <f>入力シート!AR29</f>
        <v>0</v>
      </c>
      <c r="O10" t="str">
        <f t="shared" si="1"/>
        <v>00</v>
      </c>
      <c r="P10" s="2">
        <f>入力シート!$C29</f>
        <v>0</v>
      </c>
      <c r="Q10">
        <f>入力シート!AN29</f>
        <v>0</v>
      </c>
      <c r="R10" t="str">
        <f>入力シート!$AB29</f>
        <v/>
      </c>
      <c r="T10">
        <f>入力シート!AV29</f>
        <v>0</v>
      </c>
      <c r="U10">
        <f>入力シート!AX29</f>
        <v>0</v>
      </c>
      <c r="V10" t="str">
        <f t="shared" si="2"/>
        <v>00</v>
      </c>
      <c r="W10" s="2">
        <f>入力シート!$C29</f>
        <v>0</v>
      </c>
      <c r="X10">
        <f>入力シート!AT29</f>
        <v>0</v>
      </c>
      <c r="Y10" t="str">
        <f>入力シート!$AB29</f>
        <v/>
      </c>
      <c r="AA10">
        <f>入力シート!AZ29</f>
        <v>0</v>
      </c>
      <c r="AB10">
        <f>入力シート!BB29</f>
        <v>0</v>
      </c>
      <c r="AC10" t="str">
        <f t="shared" si="3"/>
        <v>00</v>
      </c>
      <c r="AD10" s="2">
        <f>入力シート!$C29</f>
        <v>0</v>
      </c>
      <c r="AE10" t="str">
        <f>入力シート!$AB29</f>
        <v/>
      </c>
      <c r="AG10">
        <f>入力シート!BD29</f>
        <v>0</v>
      </c>
      <c r="AH10">
        <f>入力シート!BF29</f>
        <v>0</v>
      </c>
      <c r="AI10" t="str">
        <f t="shared" si="4"/>
        <v>00</v>
      </c>
      <c r="AJ10" s="2">
        <f>入力シート!$C29</f>
        <v>0</v>
      </c>
      <c r="AK10" t="str">
        <f>入力シート!$AB29</f>
        <v/>
      </c>
    </row>
    <row r="11" spans="1:37">
      <c r="A11">
        <f>入力シート!AF30</f>
        <v>0</v>
      </c>
      <c r="B11" s="2">
        <f>入力シート!$C30</f>
        <v>0</v>
      </c>
      <c r="C11">
        <f>入力シート!AD30</f>
        <v>0</v>
      </c>
      <c r="D11" t="str">
        <f>入力シート!$AB30</f>
        <v/>
      </c>
      <c r="F11">
        <f>入力シート!AJ30</f>
        <v>0</v>
      </c>
      <c r="G11">
        <f>入力シート!AL30</f>
        <v>0</v>
      </c>
      <c r="H11" t="str">
        <f t="shared" si="0"/>
        <v>00</v>
      </c>
      <c r="I11" s="2">
        <f>入力シート!$C30</f>
        <v>0</v>
      </c>
      <c r="J11">
        <f>入力シート!AH30</f>
        <v>0</v>
      </c>
      <c r="K11" t="str">
        <f>入力シート!$AB30</f>
        <v/>
      </c>
      <c r="M11">
        <f>入力シート!AP30</f>
        <v>0</v>
      </c>
      <c r="N11">
        <f>入力シート!AR30</f>
        <v>0</v>
      </c>
      <c r="O11" t="str">
        <f t="shared" si="1"/>
        <v>00</v>
      </c>
      <c r="P11" s="2">
        <f>入力シート!$C30</f>
        <v>0</v>
      </c>
      <c r="Q11">
        <f>入力シート!AN30</f>
        <v>0</v>
      </c>
      <c r="R11" t="str">
        <f>入力シート!$AB30</f>
        <v/>
      </c>
      <c r="T11">
        <f>入力シート!AV30</f>
        <v>0</v>
      </c>
      <c r="U11">
        <f>入力シート!AX30</f>
        <v>0</v>
      </c>
      <c r="V11" t="str">
        <f t="shared" si="2"/>
        <v>00</v>
      </c>
      <c r="W11" s="2">
        <f>入力シート!$C30</f>
        <v>0</v>
      </c>
      <c r="X11">
        <f>入力シート!AT30</f>
        <v>0</v>
      </c>
      <c r="Y11" t="str">
        <f>入力シート!$AB30</f>
        <v/>
      </c>
      <c r="AA11">
        <f>入力シート!AZ30</f>
        <v>0</v>
      </c>
      <c r="AB11">
        <f>入力シート!BB30</f>
        <v>0</v>
      </c>
      <c r="AC11" t="str">
        <f t="shared" si="3"/>
        <v>00</v>
      </c>
      <c r="AD11" s="2">
        <f>入力シート!$C30</f>
        <v>0</v>
      </c>
      <c r="AE11" t="str">
        <f>入力シート!$AB30</f>
        <v/>
      </c>
      <c r="AG11">
        <f>入力シート!BD30</f>
        <v>0</v>
      </c>
      <c r="AH11">
        <f>入力シート!BF30</f>
        <v>0</v>
      </c>
      <c r="AI11" t="str">
        <f t="shared" si="4"/>
        <v>00</v>
      </c>
      <c r="AJ11" s="2">
        <f>入力シート!$C30</f>
        <v>0</v>
      </c>
      <c r="AK11" t="str">
        <f>入力シート!$AB30</f>
        <v/>
      </c>
    </row>
    <row r="12" spans="1:37">
      <c r="A12">
        <f>入力シート!AF31</f>
        <v>0</v>
      </c>
      <c r="B12" s="2">
        <f>入力シート!$C31</f>
        <v>0</v>
      </c>
      <c r="C12">
        <f>入力シート!AD31</f>
        <v>0</v>
      </c>
      <c r="D12" t="str">
        <f>入力シート!$AB31</f>
        <v/>
      </c>
      <c r="F12">
        <f>入力シート!AJ31</f>
        <v>0</v>
      </c>
      <c r="G12">
        <f>入力シート!AL31</f>
        <v>0</v>
      </c>
      <c r="H12" t="str">
        <f t="shared" si="0"/>
        <v>00</v>
      </c>
      <c r="I12" s="2">
        <f>入力シート!$C31</f>
        <v>0</v>
      </c>
      <c r="J12">
        <f>入力シート!AH31</f>
        <v>0</v>
      </c>
      <c r="K12" t="str">
        <f>入力シート!$AB31</f>
        <v/>
      </c>
      <c r="M12">
        <f>入力シート!AP31</f>
        <v>0</v>
      </c>
      <c r="N12">
        <f>入力シート!AR31</f>
        <v>0</v>
      </c>
      <c r="O12" t="str">
        <f t="shared" si="1"/>
        <v>00</v>
      </c>
      <c r="P12" s="2">
        <f>入力シート!$C31</f>
        <v>0</v>
      </c>
      <c r="Q12">
        <f>入力シート!AN31</f>
        <v>0</v>
      </c>
      <c r="R12" t="str">
        <f>入力シート!$AB31</f>
        <v/>
      </c>
      <c r="T12">
        <f>入力シート!AV31</f>
        <v>0</v>
      </c>
      <c r="U12">
        <f>入力シート!AX31</f>
        <v>0</v>
      </c>
      <c r="V12" t="str">
        <f t="shared" si="2"/>
        <v>00</v>
      </c>
      <c r="W12" s="2">
        <f>入力シート!$C31</f>
        <v>0</v>
      </c>
      <c r="X12">
        <f>入力シート!AT31</f>
        <v>0</v>
      </c>
      <c r="Y12" t="str">
        <f>入力シート!$AB31</f>
        <v/>
      </c>
      <c r="AA12">
        <f>入力シート!AZ31</f>
        <v>0</v>
      </c>
      <c r="AB12">
        <f>入力シート!BB31</f>
        <v>0</v>
      </c>
      <c r="AC12" t="str">
        <f t="shared" si="3"/>
        <v>00</v>
      </c>
      <c r="AD12" s="2">
        <f>入力シート!$C31</f>
        <v>0</v>
      </c>
      <c r="AE12" t="str">
        <f>入力シート!$AB31</f>
        <v/>
      </c>
      <c r="AG12">
        <f>入力シート!BD31</f>
        <v>0</v>
      </c>
      <c r="AH12">
        <f>入力シート!BF31</f>
        <v>0</v>
      </c>
      <c r="AI12" t="str">
        <f t="shared" si="4"/>
        <v>00</v>
      </c>
      <c r="AJ12" s="2">
        <f>入力シート!$C31</f>
        <v>0</v>
      </c>
      <c r="AK12" t="str">
        <f>入力シート!$AB31</f>
        <v/>
      </c>
    </row>
    <row r="13" spans="1:37">
      <c r="A13">
        <f>入力シート!AF32</f>
        <v>0</v>
      </c>
      <c r="B13" s="2">
        <f>入力シート!$C32</f>
        <v>0</v>
      </c>
      <c r="C13">
        <f>入力シート!AD32</f>
        <v>0</v>
      </c>
      <c r="D13" t="str">
        <f>入力シート!$AB32</f>
        <v/>
      </c>
      <c r="F13">
        <f>入力シート!AJ32</f>
        <v>0</v>
      </c>
      <c r="G13">
        <f>入力シート!AL32</f>
        <v>0</v>
      </c>
      <c r="H13" t="str">
        <f t="shared" si="0"/>
        <v>00</v>
      </c>
      <c r="I13" s="2">
        <f>入力シート!$C32</f>
        <v>0</v>
      </c>
      <c r="J13">
        <f>入力シート!AH32</f>
        <v>0</v>
      </c>
      <c r="K13" t="str">
        <f>入力シート!$AB32</f>
        <v/>
      </c>
      <c r="M13">
        <f>入力シート!AP32</f>
        <v>0</v>
      </c>
      <c r="N13">
        <f>入力シート!AR32</f>
        <v>0</v>
      </c>
      <c r="O13" t="str">
        <f t="shared" si="1"/>
        <v>00</v>
      </c>
      <c r="P13" s="2">
        <f>入力シート!$C32</f>
        <v>0</v>
      </c>
      <c r="Q13">
        <f>入力シート!AN32</f>
        <v>0</v>
      </c>
      <c r="R13" t="str">
        <f>入力シート!$AB32</f>
        <v/>
      </c>
      <c r="T13">
        <f>入力シート!AV32</f>
        <v>0</v>
      </c>
      <c r="U13">
        <f>入力シート!AX32</f>
        <v>0</v>
      </c>
      <c r="V13" t="str">
        <f t="shared" si="2"/>
        <v>00</v>
      </c>
      <c r="W13" s="2">
        <f>入力シート!$C32</f>
        <v>0</v>
      </c>
      <c r="X13">
        <f>入力シート!AT32</f>
        <v>0</v>
      </c>
      <c r="Y13" t="str">
        <f>入力シート!$AB32</f>
        <v/>
      </c>
      <c r="AA13">
        <f>入力シート!AZ32</f>
        <v>0</v>
      </c>
      <c r="AB13">
        <f>入力シート!BB32</f>
        <v>0</v>
      </c>
      <c r="AC13" t="str">
        <f t="shared" si="3"/>
        <v>00</v>
      </c>
      <c r="AD13" s="2">
        <f>入力シート!$C32</f>
        <v>0</v>
      </c>
      <c r="AE13" t="str">
        <f>入力シート!$AB32</f>
        <v/>
      </c>
      <c r="AG13">
        <f>入力シート!BD32</f>
        <v>0</v>
      </c>
      <c r="AH13">
        <f>入力シート!BF32</f>
        <v>0</v>
      </c>
      <c r="AI13" t="str">
        <f t="shared" si="4"/>
        <v>00</v>
      </c>
      <c r="AJ13" s="2">
        <f>入力シート!$C32</f>
        <v>0</v>
      </c>
      <c r="AK13" t="str">
        <f>入力シート!$AB32</f>
        <v/>
      </c>
    </row>
    <row r="14" spans="1:37">
      <c r="A14">
        <f>入力シート!AF33</f>
        <v>0</v>
      </c>
      <c r="B14" s="2">
        <f>入力シート!$C33</f>
        <v>0</v>
      </c>
      <c r="C14">
        <f>入力シート!AD33</f>
        <v>0</v>
      </c>
      <c r="D14" t="str">
        <f>入力シート!$AB33</f>
        <v/>
      </c>
      <c r="F14">
        <f>入力シート!AJ33</f>
        <v>0</v>
      </c>
      <c r="G14">
        <f>入力シート!AL33</f>
        <v>0</v>
      </c>
      <c r="H14" t="str">
        <f t="shared" si="0"/>
        <v>00</v>
      </c>
      <c r="I14" s="2">
        <f>入力シート!$C33</f>
        <v>0</v>
      </c>
      <c r="J14">
        <f>入力シート!AH33</f>
        <v>0</v>
      </c>
      <c r="K14" t="str">
        <f>入力シート!$AB33</f>
        <v/>
      </c>
      <c r="M14">
        <f>入力シート!AP33</f>
        <v>0</v>
      </c>
      <c r="N14">
        <f>入力シート!AR33</f>
        <v>0</v>
      </c>
      <c r="O14" t="str">
        <f t="shared" si="1"/>
        <v>00</v>
      </c>
      <c r="P14" s="2">
        <f>入力シート!$C33</f>
        <v>0</v>
      </c>
      <c r="Q14">
        <f>入力シート!AN33</f>
        <v>0</v>
      </c>
      <c r="R14" t="str">
        <f>入力シート!$AB33</f>
        <v/>
      </c>
      <c r="T14">
        <f>入力シート!AV33</f>
        <v>0</v>
      </c>
      <c r="U14">
        <f>入力シート!AX33</f>
        <v>0</v>
      </c>
      <c r="V14" t="str">
        <f t="shared" si="2"/>
        <v>00</v>
      </c>
      <c r="W14" s="2">
        <f>入力シート!$C33</f>
        <v>0</v>
      </c>
      <c r="X14">
        <f>入力シート!AT33</f>
        <v>0</v>
      </c>
      <c r="Y14" t="str">
        <f>入力シート!$AB33</f>
        <v/>
      </c>
      <c r="AA14">
        <f>入力シート!AZ33</f>
        <v>0</v>
      </c>
      <c r="AB14">
        <f>入力シート!BB33</f>
        <v>0</v>
      </c>
      <c r="AC14" t="str">
        <f t="shared" si="3"/>
        <v>00</v>
      </c>
      <c r="AD14" s="2">
        <f>入力シート!$C33</f>
        <v>0</v>
      </c>
      <c r="AE14" t="str">
        <f>入力シート!$AB33</f>
        <v/>
      </c>
      <c r="AG14">
        <f>入力シート!BD33</f>
        <v>0</v>
      </c>
      <c r="AH14">
        <f>入力シート!BF33</f>
        <v>0</v>
      </c>
      <c r="AI14" t="str">
        <f t="shared" si="4"/>
        <v>00</v>
      </c>
      <c r="AJ14" s="2">
        <f>入力シート!$C33</f>
        <v>0</v>
      </c>
      <c r="AK14" t="str">
        <f>入力シート!$AB33</f>
        <v/>
      </c>
    </row>
    <row r="15" spans="1:37">
      <c r="A15">
        <f>入力シート!AF34</f>
        <v>0</v>
      </c>
      <c r="B15" s="2">
        <f>入力シート!$C34</f>
        <v>0</v>
      </c>
      <c r="C15">
        <f>入力シート!AD34</f>
        <v>0</v>
      </c>
      <c r="D15" t="str">
        <f>入力シート!$AB34</f>
        <v/>
      </c>
      <c r="F15">
        <f>入力シート!AJ34</f>
        <v>0</v>
      </c>
      <c r="G15">
        <f>入力シート!AL34</f>
        <v>0</v>
      </c>
      <c r="H15" t="str">
        <f t="shared" si="0"/>
        <v>00</v>
      </c>
      <c r="I15" s="2">
        <f>入力シート!$C34</f>
        <v>0</v>
      </c>
      <c r="J15">
        <f>入力シート!AH34</f>
        <v>0</v>
      </c>
      <c r="K15" t="str">
        <f>入力シート!$AB34</f>
        <v/>
      </c>
      <c r="M15">
        <f>入力シート!AP34</f>
        <v>0</v>
      </c>
      <c r="N15">
        <f>入力シート!AR34</f>
        <v>0</v>
      </c>
      <c r="O15" t="str">
        <f t="shared" si="1"/>
        <v>00</v>
      </c>
      <c r="P15" s="2">
        <f>入力シート!$C34</f>
        <v>0</v>
      </c>
      <c r="Q15">
        <f>入力シート!AN34</f>
        <v>0</v>
      </c>
      <c r="R15" t="str">
        <f>入力シート!$AB34</f>
        <v/>
      </c>
      <c r="T15">
        <f>入力シート!AV34</f>
        <v>0</v>
      </c>
      <c r="U15">
        <f>入力シート!AX34</f>
        <v>0</v>
      </c>
      <c r="V15" t="str">
        <f t="shared" si="2"/>
        <v>00</v>
      </c>
      <c r="W15" s="2">
        <f>入力シート!$C34</f>
        <v>0</v>
      </c>
      <c r="X15">
        <f>入力シート!AT34</f>
        <v>0</v>
      </c>
      <c r="Y15" t="str">
        <f>入力シート!$AB34</f>
        <v/>
      </c>
      <c r="AA15">
        <f>入力シート!AZ34</f>
        <v>0</v>
      </c>
      <c r="AB15">
        <f>入力シート!BB34</f>
        <v>0</v>
      </c>
      <c r="AC15" t="str">
        <f t="shared" si="3"/>
        <v>00</v>
      </c>
      <c r="AD15" s="2">
        <f>入力シート!$C34</f>
        <v>0</v>
      </c>
      <c r="AE15" t="str">
        <f>入力シート!$AB34</f>
        <v/>
      </c>
      <c r="AG15">
        <f>入力シート!BD34</f>
        <v>0</v>
      </c>
      <c r="AH15">
        <f>入力シート!BF34</f>
        <v>0</v>
      </c>
      <c r="AI15" t="str">
        <f t="shared" si="4"/>
        <v>00</v>
      </c>
      <c r="AJ15" s="2">
        <f>入力シート!$C34</f>
        <v>0</v>
      </c>
      <c r="AK15" t="str">
        <f>入力シート!$AB34</f>
        <v/>
      </c>
    </row>
    <row r="16" spans="1:37">
      <c r="A16">
        <f>入力シート!AF35</f>
        <v>0</v>
      </c>
      <c r="B16" s="2">
        <f>入力シート!$C35</f>
        <v>0</v>
      </c>
      <c r="C16">
        <f>入力シート!AD35</f>
        <v>0</v>
      </c>
      <c r="D16" t="str">
        <f>入力シート!$AB35</f>
        <v/>
      </c>
      <c r="F16">
        <f>入力シート!AJ35</f>
        <v>0</v>
      </c>
      <c r="G16">
        <f>入力シート!AL35</f>
        <v>0</v>
      </c>
      <c r="H16" t="str">
        <f t="shared" si="0"/>
        <v>00</v>
      </c>
      <c r="I16" s="2">
        <f>入力シート!$C35</f>
        <v>0</v>
      </c>
      <c r="J16">
        <f>入力シート!AH35</f>
        <v>0</v>
      </c>
      <c r="K16" t="str">
        <f>入力シート!$AB35</f>
        <v/>
      </c>
      <c r="M16">
        <f>入力シート!AP35</f>
        <v>0</v>
      </c>
      <c r="N16">
        <f>入力シート!AR35</f>
        <v>0</v>
      </c>
      <c r="O16" t="str">
        <f t="shared" si="1"/>
        <v>00</v>
      </c>
      <c r="P16" s="2">
        <f>入力シート!$C35</f>
        <v>0</v>
      </c>
      <c r="Q16">
        <f>入力シート!AN35</f>
        <v>0</v>
      </c>
      <c r="R16" t="str">
        <f>入力シート!$AB35</f>
        <v/>
      </c>
      <c r="T16">
        <f>入力シート!AV35</f>
        <v>0</v>
      </c>
      <c r="U16">
        <f>入力シート!AX35</f>
        <v>0</v>
      </c>
      <c r="V16" t="str">
        <f t="shared" si="2"/>
        <v>00</v>
      </c>
      <c r="W16" s="2">
        <f>入力シート!$C35</f>
        <v>0</v>
      </c>
      <c r="X16">
        <f>入力シート!AT35</f>
        <v>0</v>
      </c>
      <c r="Y16" t="str">
        <f>入力シート!$AB35</f>
        <v/>
      </c>
      <c r="AA16">
        <f>入力シート!AZ35</f>
        <v>0</v>
      </c>
      <c r="AB16">
        <f>入力シート!BB35</f>
        <v>0</v>
      </c>
      <c r="AC16" t="str">
        <f t="shared" si="3"/>
        <v>00</v>
      </c>
      <c r="AD16" s="2">
        <f>入力シート!$C35</f>
        <v>0</v>
      </c>
      <c r="AE16" t="str">
        <f>入力シート!$AB35</f>
        <v/>
      </c>
      <c r="AG16">
        <f>入力シート!BD35</f>
        <v>0</v>
      </c>
      <c r="AH16">
        <f>入力シート!BF35</f>
        <v>0</v>
      </c>
      <c r="AI16" t="str">
        <f t="shared" si="4"/>
        <v>00</v>
      </c>
      <c r="AJ16" s="2">
        <f>入力シート!$C35</f>
        <v>0</v>
      </c>
      <c r="AK16" t="str">
        <f>入力シート!$AB35</f>
        <v/>
      </c>
    </row>
    <row r="17" spans="1:37">
      <c r="A17">
        <f>入力シート!AF36</f>
        <v>0</v>
      </c>
      <c r="B17" s="2">
        <f>入力シート!$C36</f>
        <v>0</v>
      </c>
      <c r="C17">
        <f>入力シート!AD36</f>
        <v>0</v>
      </c>
      <c r="D17" t="str">
        <f>入力シート!$AB36</f>
        <v/>
      </c>
      <c r="F17">
        <f>入力シート!AJ36</f>
        <v>0</v>
      </c>
      <c r="G17">
        <f>入力シート!AL36</f>
        <v>0</v>
      </c>
      <c r="H17" t="str">
        <f t="shared" si="0"/>
        <v>00</v>
      </c>
      <c r="I17" s="2">
        <f>入力シート!$C36</f>
        <v>0</v>
      </c>
      <c r="J17">
        <f>入力シート!AH36</f>
        <v>0</v>
      </c>
      <c r="K17" t="str">
        <f>入力シート!$AB36</f>
        <v/>
      </c>
      <c r="M17">
        <f>入力シート!AP36</f>
        <v>0</v>
      </c>
      <c r="N17">
        <f>入力シート!AR36</f>
        <v>0</v>
      </c>
      <c r="O17" t="str">
        <f t="shared" si="1"/>
        <v>00</v>
      </c>
      <c r="P17" s="2">
        <f>入力シート!$C36</f>
        <v>0</v>
      </c>
      <c r="Q17">
        <f>入力シート!AN36</f>
        <v>0</v>
      </c>
      <c r="R17" t="str">
        <f>入力シート!$AB36</f>
        <v/>
      </c>
      <c r="T17">
        <f>入力シート!AV36</f>
        <v>0</v>
      </c>
      <c r="U17">
        <f>入力シート!AX36</f>
        <v>0</v>
      </c>
      <c r="V17" t="str">
        <f t="shared" si="2"/>
        <v>00</v>
      </c>
      <c r="W17" s="2">
        <f>入力シート!$C36</f>
        <v>0</v>
      </c>
      <c r="X17">
        <f>入力シート!AT36</f>
        <v>0</v>
      </c>
      <c r="Y17" t="str">
        <f>入力シート!$AB36</f>
        <v/>
      </c>
      <c r="AA17">
        <f>入力シート!AZ36</f>
        <v>0</v>
      </c>
      <c r="AB17">
        <f>入力シート!BB36</f>
        <v>0</v>
      </c>
      <c r="AC17" t="str">
        <f t="shared" si="3"/>
        <v>00</v>
      </c>
      <c r="AD17" s="2">
        <f>入力シート!$C36</f>
        <v>0</v>
      </c>
      <c r="AE17" t="str">
        <f>入力シート!$AB36</f>
        <v/>
      </c>
      <c r="AG17">
        <f>入力シート!BD36</f>
        <v>0</v>
      </c>
      <c r="AH17">
        <f>入力シート!BF36</f>
        <v>0</v>
      </c>
      <c r="AI17" t="str">
        <f t="shared" si="4"/>
        <v>00</v>
      </c>
      <c r="AJ17" s="2">
        <f>入力シート!$C36</f>
        <v>0</v>
      </c>
      <c r="AK17" t="str">
        <f>入力シート!$AB36</f>
        <v/>
      </c>
    </row>
    <row r="18" spans="1:37">
      <c r="A18">
        <f>入力シート!AF37</f>
        <v>0</v>
      </c>
      <c r="B18" s="2">
        <f>入力シート!$C37</f>
        <v>0</v>
      </c>
      <c r="C18">
        <f>入力シート!AD37</f>
        <v>0</v>
      </c>
      <c r="D18" t="str">
        <f>入力シート!$AB37</f>
        <v/>
      </c>
      <c r="F18">
        <f>入力シート!AJ37</f>
        <v>0</v>
      </c>
      <c r="G18">
        <f>入力シート!AL37</f>
        <v>0</v>
      </c>
      <c r="H18" t="str">
        <f t="shared" si="0"/>
        <v>00</v>
      </c>
      <c r="I18" s="2">
        <f>入力シート!$C37</f>
        <v>0</v>
      </c>
      <c r="J18">
        <f>入力シート!AH37</f>
        <v>0</v>
      </c>
      <c r="K18" t="str">
        <f>入力シート!$AB37</f>
        <v/>
      </c>
      <c r="M18">
        <f>入力シート!AP37</f>
        <v>0</v>
      </c>
      <c r="N18">
        <f>入力シート!AR37</f>
        <v>0</v>
      </c>
      <c r="O18" t="str">
        <f t="shared" si="1"/>
        <v>00</v>
      </c>
      <c r="P18" s="2">
        <f>入力シート!$C37</f>
        <v>0</v>
      </c>
      <c r="Q18">
        <f>入力シート!AN37</f>
        <v>0</v>
      </c>
      <c r="R18" t="str">
        <f>入力シート!$AB37</f>
        <v/>
      </c>
      <c r="T18">
        <f>入力シート!AV37</f>
        <v>0</v>
      </c>
      <c r="U18">
        <f>入力シート!AX37</f>
        <v>0</v>
      </c>
      <c r="V18" t="str">
        <f t="shared" si="2"/>
        <v>00</v>
      </c>
      <c r="W18" s="2">
        <f>入力シート!$C37</f>
        <v>0</v>
      </c>
      <c r="X18">
        <f>入力シート!AT37</f>
        <v>0</v>
      </c>
      <c r="Y18" t="str">
        <f>入力シート!$AB37</f>
        <v/>
      </c>
      <c r="AA18">
        <f>入力シート!AZ37</f>
        <v>0</v>
      </c>
      <c r="AB18">
        <f>入力シート!BB37</f>
        <v>0</v>
      </c>
      <c r="AC18" t="str">
        <f t="shared" si="3"/>
        <v>00</v>
      </c>
      <c r="AD18" s="2">
        <f>入力シート!$C37</f>
        <v>0</v>
      </c>
      <c r="AE18" t="str">
        <f>入力シート!$AB37</f>
        <v/>
      </c>
      <c r="AG18">
        <f>入力シート!BD37</f>
        <v>0</v>
      </c>
      <c r="AH18">
        <f>入力シート!BF37</f>
        <v>0</v>
      </c>
      <c r="AI18" t="str">
        <f t="shared" si="4"/>
        <v>00</v>
      </c>
      <c r="AJ18" s="2">
        <f>入力シート!$C37</f>
        <v>0</v>
      </c>
      <c r="AK18" t="str">
        <f>入力シート!$AB37</f>
        <v/>
      </c>
    </row>
    <row r="19" spans="1:37">
      <c r="A19">
        <f>入力シート!AF38</f>
        <v>0</v>
      </c>
      <c r="B19" s="2">
        <f>入力シート!$C38</f>
        <v>0</v>
      </c>
      <c r="C19">
        <f>入力シート!AD38</f>
        <v>0</v>
      </c>
      <c r="D19" t="str">
        <f>入力シート!$AB38</f>
        <v/>
      </c>
      <c r="F19">
        <f>入力シート!AJ38</f>
        <v>0</v>
      </c>
      <c r="G19">
        <f>入力シート!AL38</f>
        <v>0</v>
      </c>
      <c r="H19" t="str">
        <f t="shared" si="0"/>
        <v>00</v>
      </c>
      <c r="I19" s="2">
        <f>入力シート!$C38</f>
        <v>0</v>
      </c>
      <c r="J19">
        <f>入力シート!AH38</f>
        <v>0</v>
      </c>
      <c r="K19" t="str">
        <f>入力シート!$AB38</f>
        <v/>
      </c>
      <c r="M19">
        <f>入力シート!AP38</f>
        <v>0</v>
      </c>
      <c r="N19">
        <f>入力シート!AR38</f>
        <v>0</v>
      </c>
      <c r="O19" t="str">
        <f t="shared" si="1"/>
        <v>00</v>
      </c>
      <c r="P19" s="2">
        <f>入力シート!$C38</f>
        <v>0</v>
      </c>
      <c r="Q19">
        <f>入力シート!AN38</f>
        <v>0</v>
      </c>
      <c r="R19" t="str">
        <f>入力シート!$AB38</f>
        <v/>
      </c>
      <c r="T19">
        <f>入力シート!AV38</f>
        <v>0</v>
      </c>
      <c r="U19">
        <f>入力シート!AX38</f>
        <v>0</v>
      </c>
      <c r="V19" t="str">
        <f t="shared" si="2"/>
        <v>00</v>
      </c>
      <c r="W19" s="2">
        <f>入力シート!$C38</f>
        <v>0</v>
      </c>
      <c r="X19">
        <f>入力シート!AT38</f>
        <v>0</v>
      </c>
      <c r="Y19" t="str">
        <f>入力シート!$AB38</f>
        <v/>
      </c>
      <c r="AA19">
        <f>入力シート!AZ38</f>
        <v>0</v>
      </c>
      <c r="AB19">
        <f>入力シート!BB38</f>
        <v>0</v>
      </c>
      <c r="AC19" t="str">
        <f t="shared" si="3"/>
        <v>00</v>
      </c>
      <c r="AD19" s="2">
        <f>入力シート!$C38</f>
        <v>0</v>
      </c>
      <c r="AE19" t="str">
        <f>入力シート!$AB38</f>
        <v/>
      </c>
      <c r="AG19">
        <f>入力シート!BD38</f>
        <v>0</v>
      </c>
      <c r="AH19">
        <f>入力シート!BF38</f>
        <v>0</v>
      </c>
      <c r="AI19" t="str">
        <f t="shared" si="4"/>
        <v>00</v>
      </c>
      <c r="AJ19" s="2">
        <f>入力シート!$C38</f>
        <v>0</v>
      </c>
      <c r="AK19" t="str">
        <f>入力シート!$AB38</f>
        <v/>
      </c>
    </row>
    <row r="20" spans="1:37">
      <c r="A20">
        <f>入力シート!AF39</f>
        <v>0</v>
      </c>
      <c r="B20" s="2">
        <f>入力シート!$C39</f>
        <v>0</v>
      </c>
      <c r="C20">
        <f>入力シート!AD39</f>
        <v>0</v>
      </c>
      <c r="D20" t="str">
        <f>入力シート!$AB39</f>
        <v/>
      </c>
      <c r="F20">
        <f>入力シート!AJ39</f>
        <v>0</v>
      </c>
      <c r="G20">
        <f>入力シート!AL39</f>
        <v>0</v>
      </c>
      <c r="H20" t="str">
        <f t="shared" si="0"/>
        <v>00</v>
      </c>
      <c r="I20" s="2">
        <f>入力シート!$C39</f>
        <v>0</v>
      </c>
      <c r="J20">
        <f>入力シート!AH39</f>
        <v>0</v>
      </c>
      <c r="K20" t="str">
        <f>入力シート!$AB39</f>
        <v/>
      </c>
      <c r="M20">
        <f>入力シート!AP39</f>
        <v>0</v>
      </c>
      <c r="N20">
        <f>入力シート!AR39</f>
        <v>0</v>
      </c>
      <c r="O20" t="str">
        <f t="shared" si="1"/>
        <v>00</v>
      </c>
      <c r="P20" s="2">
        <f>入力シート!$C39</f>
        <v>0</v>
      </c>
      <c r="Q20">
        <f>入力シート!AN39</f>
        <v>0</v>
      </c>
      <c r="R20" t="str">
        <f>入力シート!$AB39</f>
        <v/>
      </c>
      <c r="T20">
        <f>入力シート!AV39</f>
        <v>0</v>
      </c>
      <c r="U20">
        <f>入力シート!AX39</f>
        <v>0</v>
      </c>
      <c r="V20" t="str">
        <f t="shared" si="2"/>
        <v>00</v>
      </c>
      <c r="W20" s="2">
        <f>入力シート!$C39</f>
        <v>0</v>
      </c>
      <c r="X20">
        <f>入力シート!AT39</f>
        <v>0</v>
      </c>
      <c r="Y20" t="str">
        <f>入力シート!$AB39</f>
        <v/>
      </c>
      <c r="AA20">
        <f>入力シート!AZ39</f>
        <v>0</v>
      </c>
      <c r="AB20">
        <f>入力シート!BB39</f>
        <v>0</v>
      </c>
      <c r="AC20" t="str">
        <f t="shared" si="3"/>
        <v>00</v>
      </c>
      <c r="AD20" s="2">
        <f>入力シート!$C39</f>
        <v>0</v>
      </c>
      <c r="AE20" t="str">
        <f>入力シート!$AB39</f>
        <v/>
      </c>
      <c r="AG20">
        <f>入力シート!BD39</f>
        <v>0</v>
      </c>
      <c r="AH20">
        <f>入力シート!BF39</f>
        <v>0</v>
      </c>
      <c r="AI20" t="str">
        <f t="shared" si="4"/>
        <v>00</v>
      </c>
      <c r="AJ20" s="2">
        <f>入力シート!$C39</f>
        <v>0</v>
      </c>
      <c r="AK20" t="str">
        <f>入力シート!$AB39</f>
        <v/>
      </c>
    </row>
    <row r="21" spans="1:37">
      <c r="A21">
        <f>入力シート!AF40</f>
        <v>0</v>
      </c>
      <c r="B21" s="2">
        <f>入力シート!$C40</f>
        <v>0</v>
      </c>
      <c r="C21">
        <f>入力シート!AD40</f>
        <v>0</v>
      </c>
      <c r="D21" t="str">
        <f>入力シート!$AB40</f>
        <v/>
      </c>
      <c r="F21">
        <f>入力シート!AJ40</f>
        <v>0</v>
      </c>
      <c r="G21">
        <f>入力シート!AL40</f>
        <v>0</v>
      </c>
      <c r="H21" t="str">
        <f t="shared" si="0"/>
        <v>00</v>
      </c>
      <c r="I21" s="2">
        <f>入力シート!$C40</f>
        <v>0</v>
      </c>
      <c r="J21">
        <f>入力シート!AH40</f>
        <v>0</v>
      </c>
      <c r="K21" t="str">
        <f>入力シート!$AB40</f>
        <v/>
      </c>
      <c r="M21">
        <f>入力シート!AP40</f>
        <v>0</v>
      </c>
      <c r="N21">
        <f>入力シート!AR40</f>
        <v>0</v>
      </c>
      <c r="O21" t="str">
        <f t="shared" si="1"/>
        <v>00</v>
      </c>
      <c r="P21" s="2">
        <f>入力シート!$C40</f>
        <v>0</v>
      </c>
      <c r="Q21">
        <f>入力シート!AN40</f>
        <v>0</v>
      </c>
      <c r="R21" t="str">
        <f>入力シート!$AB40</f>
        <v/>
      </c>
      <c r="T21">
        <f>入力シート!AV40</f>
        <v>0</v>
      </c>
      <c r="U21">
        <f>入力シート!AX40</f>
        <v>0</v>
      </c>
      <c r="V21" t="str">
        <f t="shared" si="2"/>
        <v>00</v>
      </c>
      <c r="W21" s="2">
        <f>入力シート!$C40</f>
        <v>0</v>
      </c>
      <c r="X21">
        <f>入力シート!AT40</f>
        <v>0</v>
      </c>
      <c r="Y21" t="str">
        <f>入力シート!$AB40</f>
        <v/>
      </c>
      <c r="AA21">
        <f>入力シート!AZ40</f>
        <v>0</v>
      </c>
      <c r="AB21">
        <f>入力シート!BB40</f>
        <v>0</v>
      </c>
      <c r="AC21" t="str">
        <f t="shared" si="3"/>
        <v>00</v>
      </c>
      <c r="AD21" s="2">
        <f>入力シート!$C40</f>
        <v>0</v>
      </c>
      <c r="AE21" t="str">
        <f>入力シート!$AB40</f>
        <v/>
      </c>
      <c r="AG21">
        <f>入力シート!BD40</f>
        <v>0</v>
      </c>
      <c r="AH21">
        <f>入力シート!BF40</f>
        <v>0</v>
      </c>
      <c r="AI21" t="str">
        <f t="shared" si="4"/>
        <v>00</v>
      </c>
      <c r="AJ21" s="2">
        <f>入力シート!$C40</f>
        <v>0</v>
      </c>
      <c r="AK21" t="str">
        <f>入力シート!$AB40</f>
        <v/>
      </c>
    </row>
    <row r="22" spans="1:37">
      <c r="A22">
        <f>入力シート!AF41</f>
        <v>0</v>
      </c>
      <c r="B22" s="2">
        <f>入力シート!$C41</f>
        <v>0</v>
      </c>
      <c r="C22">
        <f>入力シート!AD41</f>
        <v>0</v>
      </c>
      <c r="D22" t="str">
        <f>入力シート!$AB41</f>
        <v/>
      </c>
      <c r="F22">
        <f>入力シート!AJ41</f>
        <v>0</v>
      </c>
      <c r="G22">
        <f>入力シート!AL41</f>
        <v>0</v>
      </c>
      <c r="H22" t="str">
        <f t="shared" si="0"/>
        <v>00</v>
      </c>
      <c r="I22" s="2">
        <f>入力シート!$C41</f>
        <v>0</v>
      </c>
      <c r="J22">
        <f>入力シート!AH41</f>
        <v>0</v>
      </c>
      <c r="K22" t="str">
        <f>入力シート!$AB41</f>
        <v/>
      </c>
      <c r="M22">
        <f>入力シート!AP41</f>
        <v>0</v>
      </c>
      <c r="N22">
        <f>入力シート!AR41</f>
        <v>0</v>
      </c>
      <c r="O22" t="str">
        <f t="shared" si="1"/>
        <v>00</v>
      </c>
      <c r="P22" s="2">
        <f>入力シート!$C41</f>
        <v>0</v>
      </c>
      <c r="Q22">
        <f>入力シート!AN41</f>
        <v>0</v>
      </c>
      <c r="R22" t="str">
        <f>入力シート!$AB41</f>
        <v/>
      </c>
      <c r="T22">
        <f>入力シート!AV41</f>
        <v>0</v>
      </c>
      <c r="U22">
        <f>入力シート!AX41</f>
        <v>0</v>
      </c>
      <c r="V22" t="str">
        <f t="shared" si="2"/>
        <v>00</v>
      </c>
      <c r="W22" s="2">
        <f>入力シート!$C41</f>
        <v>0</v>
      </c>
      <c r="X22">
        <f>入力シート!AT41</f>
        <v>0</v>
      </c>
      <c r="Y22" t="str">
        <f>入力シート!$AB41</f>
        <v/>
      </c>
      <c r="AA22">
        <f>入力シート!AZ41</f>
        <v>0</v>
      </c>
      <c r="AB22">
        <f>入力シート!BB41</f>
        <v>0</v>
      </c>
      <c r="AC22" t="str">
        <f t="shared" si="3"/>
        <v>00</v>
      </c>
      <c r="AD22" s="2">
        <f>入力シート!$C41</f>
        <v>0</v>
      </c>
      <c r="AE22" t="str">
        <f>入力シート!$AB41</f>
        <v/>
      </c>
      <c r="AG22">
        <f>入力シート!BD41</f>
        <v>0</v>
      </c>
      <c r="AH22">
        <f>入力シート!BF41</f>
        <v>0</v>
      </c>
      <c r="AI22" t="str">
        <f t="shared" si="4"/>
        <v>00</v>
      </c>
      <c r="AJ22" s="2">
        <f>入力シート!$C41</f>
        <v>0</v>
      </c>
      <c r="AK22" t="str">
        <f>入力シート!$AB41</f>
        <v/>
      </c>
    </row>
    <row r="23" spans="1:37">
      <c r="A23">
        <f>入力シート!AF42</f>
        <v>0</v>
      </c>
      <c r="B23" s="2">
        <f>入力シート!$C42</f>
        <v>0</v>
      </c>
      <c r="C23">
        <f>入力シート!AD42</f>
        <v>0</v>
      </c>
      <c r="D23" t="str">
        <f>入力シート!$AB42</f>
        <v/>
      </c>
      <c r="F23">
        <f>入力シート!AJ42</f>
        <v>0</v>
      </c>
      <c r="G23">
        <f>入力シート!AL42</f>
        <v>0</v>
      </c>
      <c r="H23" t="str">
        <f t="shared" si="0"/>
        <v>00</v>
      </c>
      <c r="I23" s="2">
        <f>入力シート!$C42</f>
        <v>0</v>
      </c>
      <c r="J23">
        <f>入力シート!AH42</f>
        <v>0</v>
      </c>
      <c r="K23" t="str">
        <f>入力シート!$AB42</f>
        <v/>
      </c>
      <c r="M23">
        <f>入力シート!AP42</f>
        <v>0</v>
      </c>
      <c r="N23">
        <f>入力シート!AR42</f>
        <v>0</v>
      </c>
      <c r="O23" t="str">
        <f t="shared" si="1"/>
        <v>00</v>
      </c>
      <c r="P23" s="2">
        <f>入力シート!$C42</f>
        <v>0</v>
      </c>
      <c r="Q23">
        <f>入力シート!AN42</f>
        <v>0</v>
      </c>
      <c r="R23" t="str">
        <f>入力シート!$AB42</f>
        <v/>
      </c>
      <c r="T23">
        <f>入力シート!AV42</f>
        <v>0</v>
      </c>
      <c r="U23">
        <f>入力シート!AX42</f>
        <v>0</v>
      </c>
      <c r="V23" t="str">
        <f t="shared" si="2"/>
        <v>00</v>
      </c>
      <c r="W23" s="2">
        <f>入力シート!$C42</f>
        <v>0</v>
      </c>
      <c r="X23">
        <f>入力シート!AT42</f>
        <v>0</v>
      </c>
      <c r="Y23" t="str">
        <f>入力シート!$AB42</f>
        <v/>
      </c>
      <c r="AA23">
        <f>入力シート!AZ42</f>
        <v>0</v>
      </c>
      <c r="AB23">
        <f>入力シート!BB42</f>
        <v>0</v>
      </c>
      <c r="AC23" t="str">
        <f t="shared" si="3"/>
        <v>00</v>
      </c>
      <c r="AD23" s="2">
        <f>入力シート!$C42</f>
        <v>0</v>
      </c>
      <c r="AE23" t="str">
        <f>入力シート!$AB42</f>
        <v/>
      </c>
      <c r="AG23">
        <f>入力シート!BD42</f>
        <v>0</v>
      </c>
      <c r="AH23">
        <f>入力シート!BF42</f>
        <v>0</v>
      </c>
      <c r="AI23" t="str">
        <f t="shared" si="4"/>
        <v>00</v>
      </c>
      <c r="AJ23" s="2">
        <f>入力シート!$C42</f>
        <v>0</v>
      </c>
      <c r="AK23" t="str">
        <f>入力シート!$AB42</f>
        <v/>
      </c>
    </row>
    <row r="24" spans="1:37">
      <c r="A24">
        <f>入力シート!AF43</f>
        <v>0</v>
      </c>
      <c r="B24" s="2">
        <f>入力シート!$C43</f>
        <v>0</v>
      </c>
      <c r="C24">
        <f>入力シート!AD43</f>
        <v>0</v>
      </c>
      <c r="D24" t="str">
        <f>入力シート!$AB43</f>
        <v/>
      </c>
      <c r="F24">
        <f>入力シート!AJ43</f>
        <v>0</v>
      </c>
      <c r="G24">
        <f>入力シート!AL43</f>
        <v>0</v>
      </c>
      <c r="H24" t="str">
        <f t="shared" si="0"/>
        <v>00</v>
      </c>
      <c r="I24" s="2">
        <f>入力シート!$C43</f>
        <v>0</v>
      </c>
      <c r="J24">
        <f>入力シート!AH43</f>
        <v>0</v>
      </c>
      <c r="K24" t="str">
        <f>入力シート!$AB43</f>
        <v/>
      </c>
      <c r="M24">
        <f>入力シート!AP43</f>
        <v>0</v>
      </c>
      <c r="N24">
        <f>入力シート!AR43</f>
        <v>0</v>
      </c>
      <c r="O24" t="str">
        <f t="shared" si="1"/>
        <v>00</v>
      </c>
      <c r="P24" s="2">
        <f>入力シート!$C43</f>
        <v>0</v>
      </c>
      <c r="Q24">
        <f>入力シート!AN43</f>
        <v>0</v>
      </c>
      <c r="R24" t="str">
        <f>入力シート!$AB43</f>
        <v/>
      </c>
      <c r="T24">
        <f>入力シート!AV43</f>
        <v>0</v>
      </c>
      <c r="U24">
        <f>入力シート!AX43</f>
        <v>0</v>
      </c>
      <c r="V24" t="str">
        <f t="shared" si="2"/>
        <v>00</v>
      </c>
      <c r="W24" s="2">
        <f>入力シート!$C43</f>
        <v>0</v>
      </c>
      <c r="X24">
        <f>入力シート!AT43</f>
        <v>0</v>
      </c>
      <c r="Y24" t="str">
        <f>入力シート!$AB43</f>
        <v/>
      </c>
      <c r="AA24">
        <f>入力シート!AZ43</f>
        <v>0</v>
      </c>
      <c r="AB24">
        <f>入力シート!BB43</f>
        <v>0</v>
      </c>
      <c r="AC24" t="str">
        <f t="shared" si="3"/>
        <v>00</v>
      </c>
      <c r="AD24" s="2">
        <f>入力シート!$C43</f>
        <v>0</v>
      </c>
      <c r="AE24" t="str">
        <f>入力シート!$AB43</f>
        <v/>
      </c>
      <c r="AG24">
        <f>入力シート!BD43</f>
        <v>0</v>
      </c>
      <c r="AH24">
        <f>入力シート!BF43</f>
        <v>0</v>
      </c>
      <c r="AI24" t="str">
        <f t="shared" si="4"/>
        <v>00</v>
      </c>
      <c r="AJ24" s="2">
        <f>入力シート!$C43</f>
        <v>0</v>
      </c>
      <c r="AK24" t="str">
        <f>入力シート!$AB43</f>
        <v/>
      </c>
    </row>
    <row r="25" spans="1:37">
      <c r="A25">
        <f>入力シート!AF44</f>
        <v>0</v>
      </c>
      <c r="B25" s="2">
        <f>入力シート!$C44</f>
        <v>0</v>
      </c>
      <c r="C25">
        <f>入力シート!AD44</f>
        <v>0</v>
      </c>
      <c r="D25" t="str">
        <f>入力シート!$AB44</f>
        <v/>
      </c>
      <c r="F25">
        <f>入力シート!AJ44</f>
        <v>0</v>
      </c>
      <c r="G25">
        <f>入力シート!AL44</f>
        <v>0</v>
      </c>
      <c r="H25" t="str">
        <f t="shared" si="0"/>
        <v>00</v>
      </c>
      <c r="I25" s="2">
        <f>入力シート!$C44</f>
        <v>0</v>
      </c>
      <c r="J25">
        <f>入力シート!AH44</f>
        <v>0</v>
      </c>
      <c r="K25" t="str">
        <f>入力シート!$AB44</f>
        <v/>
      </c>
      <c r="M25">
        <f>入力シート!AP44</f>
        <v>0</v>
      </c>
      <c r="N25">
        <f>入力シート!AR44</f>
        <v>0</v>
      </c>
      <c r="O25" t="str">
        <f t="shared" si="1"/>
        <v>00</v>
      </c>
      <c r="P25" s="2">
        <f>入力シート!$C44</f>
        <v>0</v>
      </c>
      <c r="Q25">
        <f>入力シート!AN44</f>
        <v>0</v>
      </c>
      <c r="R25" t="str">
        <f>入力シート!$AB44</f>
        <v/>
      </c>
      <c r="T25">
        <f>入力シート!AV44</f>
        <v>0</v>
      </c>
      <c r="U25">
        <f>入力シート!AX44</f>
        <v>0</v>
      </c>
      <c r="V25" t="str">
        <f t="shared" si="2"/>
        <v>00</v>
      </c>
      <c r="W25" s="2">
        <f>入力シート!$C44</f>
        <v>0</v>
      </c>
      <c r="X25">
        <f>入力シート!AT44</f>
        <v>0</v>
      </c>
      <c r="Y25" t="str">
        <f>入力シート!$AB44</f>
        <v/>
      </c>
      <c r="AA25">
        <f>入力シート!AZ44</f>
        <v>0</v>
      </c>
      <c r="AB25">
        <f>入力シート!BB44</f>
        <v>0</v>
      </c>
      <c r="AC25" t="str">
        <f t="shared" si="3"/>
        <v>00</v>
      </c>
      <c r="AD25" s="2">
        <f>入力シート!$C44</f>
        <v>0</v>
      </c>
      <c r="AE25" t="str">
        <f>入力シート!$AB44</f>
        <v/>
      </c>
      <c r="AG25">
        <f>入力シート!BD44</f>
        <v>0</v>
      </c>
      <c r="AH25">
        <f>入力シート!BF44</f>
        <v>0</v>
      </c>
      <c r="AI25" t="str">
        <f t="shared" si="4"/>
        <v>00</v>
      </c>
      <c r="AJ25" s="2">
        <f>入力シート!$C44</f>
        <v>0</v>
      </c>
      <c r="AK25" t="str">
        <f>入力シート!$AB44</f>
        <v/>
      </c>
    </row>
    <row r="26" spans="1:37">
      <c r="A26">
        <f>入力シート!AF45</f>
        <v>0</v>
      </c>
      <c r="B26" s="2">
        <f>入力シート!$C45</f>
        <v>0</v>
      </c>
      <c r="C26">
        <f>入力シート!AD45</f>
        <v>0</v>
      </c>
      <c r="D26" t="str">
        <f>入力シート!$AB45</f>
        <v/>
      </c>
      <c r="F26">
        <f>入力シート!AJ45</f>
        <v>0</v>
      </c>
      <c r="G26">
        <f>入力シート!AL45</f>
        <v>0</v>
      </c>
      <c r="H26" t="str">
        <f t="shared" si="0"/>
        <v>00</v>
      </c>
      <c r="I26" s="2">
        <f>入力シート!$C45</f>
        <v>0</v>
      </c>
      <c r="J26">
        <f>入力シート!AH45</f>
        <v>0</v>
      </c>
      <c r="K26" t="str">
        <f>入力シート!$AB45</f>
        <v/>
      </c>
      <c r="M26">
        <f>入力シート!AP45</f>
        <v>0</v>
      </c>
      <c r="N26">
        <f>入力シート!AR45</f>
        <v>0</v>
      </c>
      <c r="O26" t="str">
        <f t="shared" si="1"/>
        <v>00</v>
      </c>
      <c r="P26" s="2">
        <f>入力シート!$C45</f>
        <v>0</v>
      </c>
      <c r="Q26">
        <f>入力シート!AN45</f>
        <v>0</v>
      </c>
      <c r="R26" t="str">
        <f>入力シート!$AB45</f>
        <v/>
      </c>
      <c r="T26">
        <f>入力シート!AV45</f>
        <v>0</v>
      </c>
      <c r="U26">
        <f>入力シート!AX45</f>
        <v>0</v>
      </c>
      <c r="V26" t="str">
        <f t="shared" si="2"/>
        <v>00</v>
      </c>
      <c r="W26" s="2">
        <f>入力シート!$C45</f>
        <v>0</v>
      </c>
      <c r="X26">
        <f>入力シート!AT45</f>
        <v>0</v>
      </c>
      <c r="Y26" t="str">
        <f>入力シート!$AB45</f>
        <v/>
      </c>
      <c r="AA26">
        <f>入力シート!AZ45</f>
        <v>0</v>
      </c>
      <c r="AB26">
        <f>入力シート!BB45</f>
        <v>0</v>
      </c>
      <c r="AC26" t="str">
        <f t="shared" si="3"/>
        <v>00</v>
      </c>
      <c r="AD26" s="2">
        <f>入力シート!$C45</f>
        <v>0</v>
      </c>
      <c r="AE26" t="str">
        <f>入力シート!$AB45</f>
        <v/>
      </c>
      <c r="AG26">
        <f>入力シート!BD45</f>
        <v>0</v>
      </c>
      <c r="AH26">
        <f>入力シート!BF45</f>
        <v>0</v>
      </c>
      <c r="AI26" t="str">
        <f t="shared" si="4"/>
        <v>00</v>
      </c>
      <c r="AJ26" s="2">
        <f>入力シート!$C45</f>
        <v>0</v>
      </c>
      <c r="AK26" t="str">
        <f>入力シート!$AB45</f>
        <v/>
      </c>
    </row>
    <row r="27" spans="1:37">
      <c r="A27">
        <f>入力シート!AF46</f>
        <v>0</v>
      </c>
      <c r="B27" s="2">
        <f>入力シート!$C46</f>
        <v>0</v>
      </c>
      <c r="C27">
        <f>入力シート!AD46</f>
        <v>0</v>
      </c>
      <c r="D27" t="str">
        <f>入力シート!$AB46</f>
        <v/>
      </c>
      <c r="F27">
        <f>入力シート!AJ46</f>
        <v>0</v>
      </c>
      <c r="G27">
        <f>入力シート!AL46</f>
        <v>0</v>
      </c>
      <c r="H27" t="str">
        <f t="shared" si="0"/>
        <v>00</v>
      </c>
      <c r="I27" s="2">
        <f>入力シート!$C46</f>
        <v>0</v>
      </c>
      <c r="J27">
        <f>入力シート!AH46</f>
        <v>0</v>
      </c>
      <c r="K27" t="str">
        <f>入力シート!$AB46</f>
        <v/>
      </c>
      <c r="M27">
        <f>入力シート!AP46</f>
        <v>0</v>
      </c>
      <c r="N27">
        <f>入力シート!AR46</f>
        <v>0</v>
      </c>
      <c r="O27" t="str">
        <f t="shared" si="1"/>
        <v>00</v>
      </c>
      <c r="P27" s="2">
        <f>入力シート!$C46</f>
        <v>0</v>
      </c>
      <c r="Q27">
        <f>入力シート!AN46</f>
        <v>0</v>
      </c>
      <c r="R27" t="str">
        <f>入力シート!$AB46</f>
        <v/>
      </c>
      <c r="T27">
        <f>入力シート!AV46</f>
        <v>0</v>
      </c>
      <c r="U27">
        <f>入力シート!AX46</f>
        <v>0</v>
      </c>
      <c r="V27" t="str">
        <f t="shared" si="2"/>
        <v>00</v>
      </c>
      <c r="W27" s="2">
        <f>入力シート!$C46</f>
        <v>0</v>
      </c>
      <c r="X27">
        <f>入力シート!AT46</f>
        <v>0</v>
      </c>
      <c r="Y27" t="str">
        <f>入力シート!$AB46</f>
        <v/>
      </c>
      <c r="AA27">
        <f>入力シート!AZ46</f>
        <v>0</v>
      </c>
      <c r="AB27">
        <f>入力シート!BB46</f>
        <v>0</v>
      </c>
      <c r="AC27" t="str">
        <f t="shared" si="3"/>
        <v>00</v>
      </c>
      <c r="AD27" s="2">
        <f>入力シート!$C46</f>
        <v>0</v>
      </c>
      <c r="AE27" t="str">
        <f>入力シート!$AB46</f>
        <v/>
      </c>
      <c r="AG27">
        <f>入力シート!BD46</f>
        <v>0</v>
      </c>
      <c r="AH27">
        <f>入力シート!BF46</f>
        <v>0</v>
      </c>
      <c r="AI27" t="str">
        <f t="shared" si="4"/>
        <v>00</v>
      </c>
      <c r="AJ27" s="2">
        <f>入力シート!$C46</f>
        <v>0</v>
      </c>
      <c r="AK27" t="str">
        <f>入力シート!$AB46</f>
        <v/>
      </c>
    </row>
    <row r="28" spans="1:37">
      <c r="A28">
        <f>入力シート!AF47</f>
        <v>0</v>
      </c>
      <c r="B28" s="2">
        <f>入力シート!$C47</f>
        <v>0</v>
      </c>
      <c r="C28">
        <f>入力シート!AD47</f>
        <v>0</v>
      </c>
      <c r="D28" t="str">
        <f>入力シート!$AB47</f>
        <v/>
      </c>
      <c r="F28">
        <f>入力シート!AJ47</f>
        <v>0</v>
      </c>
      <c r="G28">
        <f>入力シート!AL47</f>
        <v>0</v>
      </c>
      <c r="H28" t="str">
        <f t="shared" si="0"/>
        <v>00</v>
      </c>
      <c r="I28" s="2">
        <f>入力シート!$C47</f>
        <v>0</v>
      </c>
      <c r="J28">
        <f>入力シート!AH47</f>
        <v>0</v>
      </c>
      <c r="K28" t="str">
        <f>入力シート!$AB47</f>
        <v/>
      </c>
      <c r="M28">
        <f>入力シート!AP47</f>
        <v>0</v>
      </c>
      <c r="N28">
        <f>入力シート!AR47</f>
        <v>0</v>
      </c>
      <c r="O28" t="str">
        <f t="shared" si="1"/>
        <v>00</v>
      </c>
      <c r="P28" s="2">
        <f>入力シート!$C47</f>
        <v>0</v>
      </c>
      <c r="Q28">
        <f>入力シート!AN47</f>
        <v>0</v>
      </c>
      <c r="R28" t="str">
        <f>入力シート!$AB47</f>
        <v/>
      </c>
      <c r="T28">
        <f>入力シート!AV47</f>
        <v>0</v>
      </c>
      <c r="U28">
        <f>入力シート!AX47</f>
        <v>0</v>
      </c>
      <c r="V28" t="str">
        <f t="shared" si="2"/>
        <v>00</v>
      </c>
      <c r="W28" s="2">
        <f>入力シート!$C47</f>
        <v>0</v>
      </c>
      <c r="X28">
        <f>入力シート!AT47</f>
        <v>0</v>
      </c>
      <c r="Y28" t="str">
        <f>入力シート!$AB47</f>
        <v/>
      </c>
      <c r="AA28">
        <f>入力シート!AZ47</f>
        <v>0</v>
      </c>
      <c r="AB28">
        <f>入力シート!BB47</f>
        <v>0</v>
      </c>
      <c r="AC28" t="str">
        <f t="shared" si="3"/>
        <v>00</v>
      </c>
      <c r="AD28" s="2">
        <f>入力シート!$C47</f>
        <v>0</v>
      </c>
      <c r="AE28" t="str">
        <f>入力シート!$AB47</f>
        <v/>
      </c>
      <c r="AG28">
        <f>入力シート!BD47</f>
        <v>0</v>
      </c>
      <c r="AH28">
        <f>入力シート!BF47</f>
        <v>0</v>
      </c>
      <c r="AI28" t="str">
        <f t="shared" si="4"/>
        <v>00</v>
      </c>
      <c r="AJ28" s="2">
        <f>入力シート!$C47</f>
        <v>0</v>
      </c>
      <c r="AK28" t="str">
        <f>入力シート!$AB47</f>
        <v/>
      </c>
    </row>
    <row r="29" spans="1:37">
      <c r="A29">
        <f>入力シート!AF48</f>
        <v>0</v>
      </c>
      <c r="B29" s="2">
        <f>入力シート!$C48</f>
        <v>0</v>
      </c>
      <c r="C29">
        <f>入力シート!AD48</f>
        <v>0</v>
      </c>
      <c r="D29" t="str">
        <f>入力シート!$AB48</f>
        <v/>
      </c>
      <c r="F29">
        <f>入力シート!AJ48</f>
        <v>0</v>
      </c>
      <c r="G29">
        <f>入力シート!AL48</f>
        <v>0</v>
      </c>
      <c r="H29" t="str">
        <f t="shared" si="0"/>
        <v>00</v>
      </c>
      <c r="I29" s="2">
        <f>入力シート!$C48</f>
        <v>0</v>
      </c>
      <c r="J29">
        <f>入力シート!AH48</f>
        <v>0</v>
      </c>
      <c r="K29" t="str">
        <f>入力シート!$AB48</f>
        <v/>
      </c>
      <c r="M29">
        <f>入力シート!AP48</f>
        <v>0</v>
      </c>
      <c r="N29">
        <f>入力シート!AR48</f>
        <v>0</v>
      </c>
      <c r="O29" t="str">
        <f t="shared" si="1"/>
        <v>00</v>
      </c>
      <c r="P29" s="2">
        <f>入力シート!$C48</f>
        <v>0</v>
      </c>
      <c r="Q29">
        <f>入力シート!AN48</f>
        <v>0</v>
      </c>
      <c r="R29" t="str">
        <f>入力シート!$AB48</f>
        <v/>
      </c>
      <c r="T29">
        <f>入力シート!AV48</f>
        <v>0</v>
      </c>
      <c r="U29">
        <f>入力シート!AX48</f>
        <v>0</v>
      </c>
      <c r="V29" t="str">
        <f t="shared" si="2"/>
        <v>00</v>
      </c>
      <c r="W29" s="2">
        <f>入力シート!$C48</f>
        <v>0</v>
      </c>
      <c r="X29">
        <f>入力シート!AT48</f>
        <v>0</v>
      </c>
      <c r="Y29" t="str">
        <f>入力シート!$AB48</f>
        <v/>
      </c>
      <c r="AA29">
        <f>入力シート!AZ48</f>
        <v>0</v>
      </c>
      <c r="AB29">
        <f>入力シート!BB48</f>
        <v>0</v>
      </c>
      <c r="AC29" t="str">
        <f t="shared" si="3"/>
        <v>00</v>
      </c>
      <c r="AD29" s="2">
        <f>入力シート!$C48</f>
        <v>0</v>
      </c>
      <c r="AE29" t="str">
        <f>入力シート!$AB48</f>
        <v/>
      </c>
      <c r="AG29">
        <f>入力シート!BD48</f>
        <v>0</v>
      </c>
      <c r="AH29">
        <f>入力シート!BF48</f>
        <v>0</v>
      </c>
      <c r="AI29" t="str">
        <f t="shared" si="4"/>
        <v>00</v>
      </c>
      <c r="AJ29" s="2">
        <f>入力シート!$C48</f>
        <v>0</v>
      </c>
      <c r="AK29" t="str">
        <f>入力シート!$AB48</f>
        <v/>
      </c>
    </row>
    <row r="30" spans="1:37">
      <c r="A30">
        <f>入力シート!AF49</f>
        <v>0</v>
      </c>
      <c r="B30" s="2">
        <f>入力シート!$C49</f>
        <v>0</v>
      </c>
      <c r="C30">
        <f>入力シート!AD49</f>
        <v>0</v>
      </c>
      <c r="D30" t="str">
        <f>入力シート!$AB49</f>
        <v/>
      </c>
      <c r="F30">
        <f>入力シート!AJ49</f>
        <v>0</v>
      </c>
      <c r="G30">
        <f>入力シート!AL49</f>
        <v>0</v>
      </c>
      <c r="H30" t="str">
        <f t="shared" si="0"/>
        <v>00</v>
      </c>
      <c r="I30" s="2">
        <f>入力シート!$C49</f>
        <v>0</v>
      </c>
      <c r="J30">
        <f>入力シート!AH49</f>
        <v>0</v>
      </c>
      <c r="K30" t="str">
        <f>入力シート!$AB49</f>
        <v/>
      </c>
      <c r="M30">
        <f>入力シート!AP49</f>
        <v>0</v>
      </c>
      <c r="N30">
        <f>入力シート!AR49</f>
        <v>0</v>
      </c>
      <c r="O30" t="str">
        <f t="shared" si="1"/>
        <v>00</v>
      </c>
      <c r="P30" s="2">
        <f>入力シート!$C49</f>
        <v>0</v>
      </c>
      <c r="Q30">
        <f>入力シート!AN49</f>
        <v>0</v>
      </c>
      <c r="R30" t="str">
        <f>入力シート!$AB49</f>
        <v/>
      </c>
      <c r="T30">
        <f>入力シート!AV49</f>
        <v>0</v>
      </c>
      <c r="U30">
        <f>入力シート!AX49</f>
        <v>0</v>
      </c>
      <c r="V30" t="str">
        <f t="shared" si="2"/>
        <v>00</v>
      </c>
      <c r="W30" s="2">
        <f>入力シート!$C49</f>
        <v>0</v>
      </c>
      <c r="X30">
        <f>入力シート!AT49</f>
        <v>0</v>
      </c>
      <c r="Y30" t="str">
        <f>入力シート!$AB49</f>
        <v/>
      </c>
      <c r="AA30">
        <f>入力シート!AZ49</f>
        <v>0</v>
      </c>
      <c r="AB30">
        <f>入力シート!BB49</f>
        <v>0</v>
      </c>
      <c r="AC30" t="str">
        <f t="shared" si="3"/>
        <v>00</v>
      </c>
      <c r="AD30" s="2">
        <f>入力シート!$C49</f>
        <v>0</v>
      </c>
      <c r="AE30" t="str">
        <f>入力シート!$AB49</f>
        <v/>
      </c>
      <c r="AG30">
        <f>入力シート!BD49</f>
        <v>0</v>
      </c>
      <c r="AH30">
        <f>入力シート!BF49</f>
        <v>0</v>
      </c>
      <c r="AI30" t="str">
        <f t="shared" si="4"/>
        <v>00</v>
      </c>
      <c r="AJ30" s="2">
        <f>入力シート!$C49</f>
        <v>0</v>
      </c>
      <c r="AK30" t="str">
        <f>入力シート!$AB49</f>
        <v/>
      </c>
    </row>
    <row r="31" spans="1:37">
      <c r="A31">
        <f>入力シート!AF50</f>
        <v>0</v>
      </c>
      <c r="B31" s="2">
        <f>入力シート!$C50</f>
        <v>0</v>
      </c>
      <c r="C31">
        <f>入力シート!AD50</f>
        <v>0</v>
      </c>
      <c r="D31" t="str">
        <f>入力シート!$AB50</f>
        <v/>
      </c>
      <c r="F31">
        <f>入力シート!AJ50</f>
        <v>0</v>
      </c>
      <c r="G31">
        <f>入力シート!AL50</f>
        <v>0</v>
      </c>
      <c r="H31" t="str">
        <f t="shared" ref="H31:H33" si="5">F31&amp;G31</f>
        <v>00</v>
      </c>
      <c r="I31" s="2">
        <f>入力シート!$C50</f>
        <v>0</v>
      </c>
      <c r="J31">
        <f>入力シート!AH50</f>
        <v>0</v>
      </c>
      <c r="K31" t="str">
        <f>入力シート!$AB50</f>
        <v/>
      </c>
      <c r="M31">
        <f>入力シート!AP50</f>
        <v>0</v>
      </c>
      <c r="N31">
        <f>入力シート!AR50</f>
        <v>0</v>
      </c>
      <c r="O31" t="str">
        <f t="shared" ref="O31:O33" si="6">M31&amp;N31</f>
        <v>00</v>
      </c>
      <c r="P31" s="2">
        <f>入力シート!$C50</f>
        <v>0</v>
      </c>
      <c r="Q31">
        <f>入力シート!AN50</f>
        <v>0</v>
      </c>
      <c r="R31" t="str">
        <f>入力シート!$AB50</f>
        <v/>
      </c>
      <c r="T31">
        <f>入力シート!AV50</f>
        <v>0</v>
      </c>
      <c r="U31">
        <f>入力シート!AX50</f>
        <v>0</v>
      </c>
      <c r="V31" t="str">
        <f t="shared" ref="V31:V33" si="7">T31&amp;U31</f>
        <v>00</v>
      </c>
      <c r="W31" s="2">
        <f>入力シート!$C50</f>
        <v>0</v>
      </c>
      <c r="X31">
        <f>入力シート!AT50</f>
        <v>0</v>
      </c>
      <c r="Y31" t="str">
        <f>入力シート!$AB50</f>
        <v/>
      </c>
      <c r="AA31">
        <f>入力シート!AZ50</f>
        <v>0</v>
      </c>
      <c r="AB31">
        <f>入力シート!BB50</f>
        <v>0</v>
      </c>
      <c r="AC31" t="str">
        <f t="shared" si="3"/>
        <v>00</v>
      </c>
      <c r="AD31" s="2">
        <f>入力シート!$C50</f>
        <v>0</v>
      </c>
      <c r="AE31" t="str">
        <f>入力シート!$AB50</f>
        <v/>
      </c>
      <c r="AG31">
        <f>入力シート!BD50</f>
        <v>0</v>
      </c>
      <c r="AH31">
        <f>入力シート!BF50</f>
        <v>0</v>
      </c>
      <c r="AI31" t="str">
        <f t="shared" si="4"/>
        <v>00</v>
      </c>
      <c r="AJ31" s="2">
        <f>入力シート!$C50</f>
        <v>0</v>
      </c>
      <c r="AK31" t="str">
        <f>入力シート!$AB50</f>
        <v/>
      </c>
    </row>
    <row r="32" spans="1:37">
      <c r="A32">
        <f>入力シート!AF51</f>
        <v>0</v>
      </c>
      <c r="B32" s="2">
        <f>入力シート!$C51</f>
        <v>0</v>
      </c>
      <c r="C32">
        <f>入力シート!AD51</f>
        <v>0</v>
      </c>
      <c r="D32" t="str">
        <f>入力シート!$AB51</f>
        <v/>
      </c>
      <c r="F32">
        <f>入力シート!AJ51</f>
        <v>0</v>
      </c>
      <c r="G32">
        <f>入力シート!AL51</f>
        <v>0</v>
      </c>
      <c r="H32" t="str">
        <f t="shared" si="5"/>
        <v>00</v>
      </c>
      <c r="I32" s="2">
        <f>入力シート!$C51</f>
        <v>0</v>
      </c>
      <c r="J32">
        <f>入力シート!AH51</f>
        <v>0</v>
      </c>
      <c r="K32" t="str">
        <f>入力シート!$AB51</f>
        <v/>
      </c>
      <c r="M32">
        <f>入力シート!AP51</f>
        <v>0</v>
      </c>
      <c r="N32">
        <f>入力シート!AR51</f>
        <v>0</v>
      </c>
      <c r="O32" t="str">
        <f t="shared" si="6"/>
        <v>00</v>
      </c>
      <c r="P32" s="2">
        <f>入力シート!$C51</f>
        <v>0</v>
      </c>
      <c r="Q32">
        <f>入力シート!AN51</f>
        <v>0</v>
      </c>
      <c r="R32" t="str">
        <f>入力シート!$AB51</f>
        <v/>
      </c>
      <c r="T32">
        <f>入力シート!AV51</f>
        <v>0</v>
      </c>
      <c r="U32">
        <f>入力シート!AX51</f>
        <v>0</v>
      </c>
      <c r="V32" t="str">
        <f t="shared" si="7"/>
        <v>00</v>
      </c>
      <c r="W32" s="2">
        <f>入力シート!$C51</f>
        <v>0</v>
      </c>
      <c r="X32">
        <f>入力シート!AT51</f>
        <v>0</v>
      </c>
      <c r="Y32" t="str">
        <f>入力シート!$AB51</f>
        <v/>
      </c>
      <c r="AA32">
        <f>入力シート!AZ51</f>
        <v>0</v>
      </c>
      <c r="AB32">
        <f>入力シート!BB51</f>
        <v>0</v>
      </c>
      <c r="AC32" t="str">
        <f t="shared" si="3"/>
        <v>00</v>
      </c>
      <c r="AD32" s="2">
        <f>入力シート!$C51</f>
        <v>0</v>
      </c>
      <c r="AE32" t="str">
        <f>入力シート!$AB51</f>
        <v/>
      </c>
      <c r="AG32">
        <f>入力シート!BD51</f>
        <v>0</v>
      </c>
      <c r="AH32">
        <f>入力シート!BF51</f>
        <v>0</v>
      </c>
      <c r="AI32" t="str">
        <f t="shared" si="4"/>
        <v>00</v>
      </c>
      <c r="AJ32" s="2">
        <f>入力シート!$C51</f>
        <v>0</v>
      </c>
      <c r="AK32" t="str">
        <f>入力シート!$AB51</f>
        <v/>
      </c>
    </row>
    <row r="33" spans="1:37">
      <c r="A33">
        <f>入力シート!AF52</f>
        <v>0</v>
      </c>
      <c r="B33" s="2">
        <f>入力シート!$C52</f>
        <v>0</v>
      </c>
      <c r="C33">
        <f>入力シート!AD52</f>
        <v>0</v>
      </c>
      <c r="D33" t="str">
        <f>入力シート!$AB52</f>
        <v/>
      </c>
      <c r="F33">
        <f>入力シート!AJ52</f>
        <v>0</v>
      </c>
      <c r="G33">
        <f>入力シート!AL52</f>
        <v>0</v>
      </c>
      <c r="H33" t="str">
        <f t="shared" si="5"/>
        <v>00</v>
      </c>
      <c r="I33" s="2">
        <f>入力シート!$C52</f>
        <v>0</v>
      </c>
      <c r="J33">
        <f>入力シート!AH52</f>
        <v>0</v>
      </c>
      <c r="K33" t="str">
        <f>入力シート!$AB52</f>
        <v/>
      </c>
      <c r="M33">
        <f>入力シート!AP52</f>
        <v>0</v>
      </c>
      <c r="N33">
        <f>入力シート!AR52</f>
        <v>0</v>
      </c>
      <c r="O33" t="str">
        <f t="shared" si="6"/>
        <v>00</v>
      </c>
      <c r="P33" s="2">
        <f>入力シート!$C52</f>
        <v>0</v>
      </c>
      <c r="Q33">
        <f>入力シート!AN52</f>
        <v>0</v>
      </c>
      <c r="R33" t="str">
        <f>入力シート!$AB52</f>
        <v/>
      </c>
      <c r="T33">
        <f>入力シート!AV52</f>
        <v>0</v>
      </c>
      <c r="U33">
        <f>入力シート!AX52</f>
        <v>0</v>
      </c>
      <c r="V33" t="str">
        <f t="shared" si="7"/>
        <v>00</v>
      </c>
      <c r="W33" s="2">
        <f>入力シート!$C52</f>
        <v>0</v>
      </c>
      <c r="X33">
        <f>入力シート!AT52</f>
        <v>0</v>
      </c>
      <c r="Y33" t="str">
        <f>入力シート!$AB52</f>
        <v/>
      </c>
      <c r="AA33">
        <f>入力シート!AZ52</f>
        <v>0</v>
      </c>
      <c r="AB33">
        <f>入力シート!BB52</f>
        <v>0</v>
      </c>
      <c r="AC33" t="str">
        <f t="shared" si="3"/>
        <v>00</v>
      </c>
      <c r="AD33" s="2">
        <f>入力シート!$C52</f>
        <v>0</v>
      </c>
      <c r="AE33" t="str">
        <f>入力シート!$AB52</f>
        <v/>
      </c>
      <c r="AG33">
        <f>入力シート!BD52</f>
        <v>0</v>
      </c>
      <c r="AH33">
        <f>入力シート!BF52</f>
        <v>0</v>
      </c>
      <c r="AI33" t="str">
        <f t="shared" si="4"/>
        <v>00</v>
      </c>
      <c r="AJ33" s="2">
        <f>入力シート!$C52</f>
        <v>0</v>
      </c>
      <c r="AK33" t="str">
        <f>入力シート!$AB52</f>
        <v/>
      </c>
    </row>
    <row r="34" spans="1:37">
      <c r="A34">
        <f>入力シート!AF53</f>
        <v>0</v>
      </c>
      <c r="B34" s="2">
        <f>入力シート!$C53</f>
        <v>0</v>
      </c>
      <c r="C34">
        <f>入力シート!AD53</f>
        <v>0</v>
      </c>
      <c r="D34" t="str">
        <f>入力シート!$AB53</f>
        <v/>
      </c>
      <c r="F34">
        <f>入力シート!AJ53</f>
        <v>0</v>
      </c>
      <c r="G34">
        <f>入力シート!AL53</f>
        <v>0</v>
      </c>
      <c r="H34" t="str">
        <f t="shared" ref="H34:H38" si="8">F34&amp;G34</f>
        <v>00</v>
      </c>
      <c r="I34" s="2">
        <f>入力シート!$C53</f>
        <v>0</v>
      </c>
      <c r="J34">
        <f>入力シート!AH53</f>
        <v>0</v>
      </c>
      <c r="K34" t="str">
        <f>入力シート!$AB53</f>
        <v/>
      </c>
      <c r="M34">
        <f>入力シート!AP53</f>
        <v>0</v>
      </c>
      <c r="N34">
        <f>入力シート!AR53</f>
        <v>0</v>
      </c>
      <c r="O34" t="str">
        <f t="shared" ref="O34:O38" si="9">M34&amp;N34</f>
        <v>00</v>
      </c>
      <c r="P34" s="2">
        <f>入力シート!$C53</f>
        <v>0</v>
      </c>
      <c r="Q34">
        <f>入力シート!AN53</f>
        <v>0</v>
      </c>
      <c r="R34" t="str">
        <f>入力シート!$AB53</f>
        <v/>
      </c>
      <c r="T34">
        <f>入力シート!AV53</f>
        <v>0</v>
      </c>
      <c r="U34">
        <f>入力シート!AX53</f>
        <v>0</v>
      </c>
      <c r="V34" t="str">
        <f t="shared" ref="V34:V38" si="10">T34&amp;U34</f>
        <v>00</v>
      </c>
      <c r="W34" s="2">
        <f>入力シート!$C53</f>
        <v>0</v>
      </c>
      <c r="X34">
        <f>入力シート!AT53</f>
        <v>0</v>
      </c>
      <c r="Y34" t="str">
        <f>入力シート!$AB53</f>
        <v/>
      </c>
      <c r="AA34">
        <f>入力シート!AZ53</f>
        <v>0</v>
      </c>
      <c r="AB34">
        <f>入力シート!BB53</f>
        <v>0</v>
      </c>
      <c r="AC34" t="str">
        <f t="shared" si="3"/>
        <v>00</v>
      </c>
      <c r="AD34" s="2">
        <f>入力シート!$C53</f>
        <v>0</v>
      </c>
      <c r="AE34" t="str">
        <f>入力シート!$AB53</f>
        <v/>
      </c>
      <c r="AG34">
        <f>入力シート!BD53</f>
        <v>0</v>
      </c>
      <c r="AH34">
        <f>入力シート!BF53</f>
        <v>0</v>
      </c>
      <c r="AI34" t="str">
        <f t="shared" si="4"/>
        <v>00</v>
      </c>
      <c r="AJ34" s="2">
        <f>入力シート!$C53</f>
        <v>0</v>
      </c>
      <c r="AK34" t="str">
        <f>入力シート!$AB53</f>
        <v/>
      </c>
    </row>
    <row r="35" spans="1:37">
      <c r="A35">
        <f>入力シート!AF54</f>
        <v>0</v>
      </c>
      <c r="B35" s="2">
        <f>入力シート!$C54</f>
        <v>0</v>
      </c>
      <c r="C35">
        <f>入力シート!AD54</f>
        <v>0</v>
      </c>
      <c r="D35" t="str">
        <f>入力シート!$AB54</f>
        <v/>
      </c>
      <c r="F35">
        <f>入力シート!AJ54</f>
        <v>0</v>
      </c>
      <c r="G35">
        <f>入力シート!AL54</f>
        <v>0</v>
      </c>
      <c r="H35" t="str">
        <f t="shared" si="8"/>
        <v>00</v>
      </c>
      <c r="I35" s="2">
        <f>入力シート!$C54</f>
        <v>0</v>
      </c>
      <c r="J35">
        <f>入力シート!AH54</f>
        <v>0</v>
      </c>
      <c r="K35" t="str">
        <f>入力シート!$AB54</f>
        <v/>
      </c>
      <c r="M35">
        <f>入力シート!AP54</f>
        <v>0</v>
      </c>
      <c r="N35">
        <f>入力シート!AR54</f>
        <v>0</v>
      </c>
      <c r="O35" t="str">
        <f t="shared" si="9"/>
        <v>00</v>
      </c>
      <c r="P35" s="2">
        <f>入力シート!$C54</f>
        <v>0</v>
      </c>
      <c r="Q35">
        <f>入力シート!AN54</f>
        <v>0</v>
      </c>
      <c r="R35" t="str">
        <f>入力シート!$AB54</f>
        <v/>
      </c>
      <c r="T35">
        <f>入力シート!AV54</f>
        <v>0</v>
      </c>
      <c r="U35">
        <f>入力シート!AX54</f>
        <v>0</v>
      </c>
      <c r="V35" t="str">
        <f t="shared" si="10"/>
        <v>00</v>
      </c>
      <c r="W35" s="2">
        <f>入力シート!$C54</f>
        <v>0</v>
      </c>
      <c r="X35">
        <f>入力シート!AT54</f>
        <v>0</v>
      </c>
      <c r="Y35" t="str">
        <f>入力シート!$AB54</f>
        <v/>
      </c>
      <c r="AA35">
        <f>入力シート!AZ54</f>
        <v>0</v>
      </c>
      <c r="AB35">
        <f>入力シート!BB54</f>
        <v>0</v>
      </c>
      <c r="AC35" t="str">
        <f t="shared" si="3"/>
        <v>00</v>
      </c>
      <c r="AD35" s="2">
        <f>入力シート!$C54</f>
        <v>0</v>
      </c>
      <c r="AE35" t="str">
        <f>入力シート!$AB54</f>
        <v/>
      </c>
      <c r="AG35">
        <f>入力シート!BD54</f>
        <v>0</v>
      </c>
      <c r="AH35">
        <f>入力シート!BF54</f>
        <v>0</v>
      </c>
      <c r="AI35" t="str">
        <f t="shared" si="4"/>
        <v>00</v>
      </c>
      <c r="AJ35" s="2">
        <f>入力シート!$C54</f>
        <v>0</v>
      </c>
      <c r="AK35" t="str">
        <f>入力シート!$AB54</f>
        <v/>
      </c>
    </row>
    <row r="36" spans="1:37">
      <c r="A36">
        <f>入力シート!AF55</f>
        <v>0</v>
      </c>
      <c r="B36" s="2">
        <f>入力シート!$C55</f>
        <v>0</v>
      </c>
      <c r="C36">
        <f>入力シート!AD55</f>
        <v>0</v>
      </c>
      <c r="D36" t="str">
        <f>入力シート!$AB55</f>
        <v/>
      </c>
      <c r="F36">
        <f>入力シート!AJ55</f>
        <v>0</v>
      </c>
      <c r="G36">
        <f>入力シート!AL55</f>
        <v>0</v>
      </c>
      <c r="H36" t="str">
        <f t="shared" si="8"/>
        <v>00</v>
      </c>
      <c r="I36" s="2">
        <f>入力シート!$C55</f>
        <v>0</v>
      </c>
      <c r="J36">
        <f>入力シート!AH55</f>
        <v>0</v>
      </c>
      <c r="K36" t="str">
        <f>入力シート!$AB55</f>
        <v/>
      </c>
      <c r="M36">
        <f>入力シート!AP55</f>
        <v>0</v>
      </c>
      <c r="N36">
        <f>入力シート!AR55</f>
        <v>0</v>
      </c>
      <c r="O36" t="str">
        <f t="shared" si="9"/>
        <v>00</v>
      </c>
      <c r="P36" s="2">
        <f>入力シート!$C55</f>
        <v>0</v>
      </c>
      <c r="Q36">
        <f>入力シート!AN55</f>
        <v>0</v>
      </c>
      <c r="R36" t="str">
        <f>入力シート!$AB55</f>
        <v/>
      </c>
      <c r="T36">
        <f>入力シート!AV55</f>
        <v>0</v>
      </c>
      <c r="U36">
        <f>入力シート!AX55</f>
        <v>0</v>
      </c>
      <c r="V36" t="str">
        <f t="shared" si="10"/>
        <v>00</v>
      </c>
      <c r="W36" s="2">
        <f>入力シート!$C55</f>
        <v>0</v>
      </c>
      <c r="X36">
        <f>入力シート!AT55</f>
        <v>0</v>
      </c>
      <c r="Y36" t="str">
        <f>入力シート!$AB55</f>
        <v/>
      </c>
      <c r="AA36">
        <f>入力シート!AZ55</f>
        <v>0</v>
      </c>
      <c r="AB36">
        <f>入力シート!BB55</f>
        <v>0</v>
      </c>
      <c r="AC36" t="str">
        <f t="shared" si="3"/>
        <v>00</v>
      </c>
      <c r="AD36" s="2">
        <f>入力シート!$C55</f>
        <v>0</v>
      </c>
      <c r="AE36" t="str">
        <f>入力シート!$AB55</f>
        <v/>
      </c>
      <c r="AG36">
        <f>入力シート!BD55</f>
        <v>0</v>
      </c>
      <c r="AH36">
        <f>入力シート!BF55</f>
        <v>0</v>
      </c>
      <c r="AI36" t="str">
        <f t="shared" si="4"/>
        <v>00</v>
      </c>
      <c r="AJ36" s="2">
        <f>入力シート!$C55</f>
        <v>0</v>
      </c>
      <c r="AK36" t="str">
        <f>入力シート!$AB55</f>
        <v/>
      </c>
    </row>
    <row r="37" spans="1:37">
      <c r="A37">
        <f>入力シート!AF56</f>
        <v>0</v>
      </c>
      <c r="B37" s="2">
        <f>入力シート!$C56</f>
        <v>0</v>
      </c>
      <c r="C37">
        <f>入力シート!AD56</f>
        <v>0</v>
      </c>
      <c r="D37" t="str">
        <f>入力シート!$AB56</f>
        <v/>
      </c>
      <c r="F37">
        <f>入力シート!AJ56</f>
        <v>0</v>
      </c>
      <c r="G37">
        <f>入力シート!AL56</f>
        <v>0</v>
      </c>
      <c r="H37" t="str">
        <f t="shared" si="8"/>
        <v>00</v>
      </c>
      <c r="I37" s="2">
        <f>入力シート!$C56</f>
        <v>0</v>
      </c>
      <c r="J37">
        <f>入力シート!AH56</f>
        <v>0</v>
      </c>
      <c r="K37" t="str">
        <f>入力シート!$AB56</f>
        <v/>
      </c>
      <c r="M37">
        <f>入力シート!AP56</f>
        <v>0</v>
      </c>
      <c r="N37">
        <f>入力シート!AR56</f>
        <v>0</v>
      </c>
      <c r="O37" t="str">
        <f t="shared" si="9"/>
        <v>00</v>
      </c>
      <c r="P37" s="2">
        <f>入力シート!$C56</f>
        <v>0</v>
      </c>
      <c r="Q37">
        <f>入力シート!AN56</f>
        <v>0</v>
      </c>
      <c r="R37" t="str">
        <f>入力シート!$AB56</f>
        <v/>
      </c>
      <c r="T37">
        <f>入力シート!AV56</f>
        <v>0</v>
      </c>
      <c r="U37">
        <f>入力シート!AX56</f>
        <v>0</v>
      </c>
      <c r="V37" t="str">
        <f t="shared" si="10"/>
        <v>00</v>
      </c>
      <c r="W37" s="2">
        <f>入力シート!$C56</f>
        <v>0</v>
      </c>
      <c r="X37">
        <f>入力シート!AT56</f>
        <v>0</v>
      </c>
      <c r="Y37" t="str">
        <f>入力シート!$AB56</f>
        <v/>
      </c>
      <c r="AA37">
        <f>入力シート!AZ56</f>
        <v>0</v>
      </c>
      <c r="AB37">
        <f>入力シート!BB56</f>
        <v>0</v>
      </c>
      <c r="AC37" t="str">
        <f t="shared" si="3"/>
        <v>00</v>
      </c>
      <c r="AD37" s="2">
        <f>入力シート!$C56</f>
        <v>0</v>
      </c>
      <c r="AE37" t="str">
        <f>入力シート!$AB56</f>
        <v/>
      </c>
      <c r="AG37">
        <f>入力シート!BD56</f>
        <v>0</v>
      </c>
      <c r="AH37">
        <f>入力シート!BF56</f>
        <v>0</v>
      </c>
      <c r="AI37" t="str">
        <f t="shared" si="4"/>
        <v>00</v>
      </c>
      <c r="AJ37" s="2">
        <f>入力シート!$C56</f>
        <v>0</v>
      </c>
      <c r="AK37" t="str">
        <f>入力シート!$AB56</f>
        <v/>
      </c>
    </row>
    <row r="38" spans="1:37">
      <c r="A38">
        <f>入力シート!AF57</f>
        <v>0</v>
      </c>
      <c r="B38" s="2">
        <f>入力シート!$C57</f>
        <v>0</v>
      </c>
      <c r="C38">
        <f>入力シート!AD57</f>
        <v>0</v>
      </c>
      <c r="D38" t="str">
        <f>入力シート!$AB57</f>
        <v/>
      </c>
      <c r="F38">
        <f>入力シート!AJ57</f>
        <v>0</v>
      </c>
      <c r="G38">
        <f>入力シート!AL57</f>
        <v>0</v>
      </c>
      <c r="H38" t="str">
        <f t="shared" si="8"/>
        <v>00</v>
      </c>
      <c r="I38" s="2">
        <f>入力シート!$C57</f>
        <v>0</v>
      </c>
      <c r="J38">
        <f>入力シート!AH57</f>
        <v>0</v>
      </c>
      <c r="K38" t="str">
        <f>入力シート!$AB57</f>
        <v/>
      </c>
      <c r="M38">
        <f>入力シート!AP57</f>
        <v>0</v>
      </c>
      <c r="N38">
        <f>入力シート!AR57</f>
        <v>0</v>
      </c>
      <c r="O38" t="str">
        <f t="shared" si="9"/>
        <v>00</v>
      </c>
      <c r="P38" s="2">
        <f>入力シート!$C57</f>
        <v>0</v>
      </c>
      <c r="Q38">
        <f>入力シート!AN57</f>
        <v>0</v>
      </c>
      <c r="R38" t="str">
        <f>入力シート!$AB57</f>
        <v/>
      </c>
      <c r="T38">
        <f>入力シート!AV57</f>
        <v>0</v>
      </c>
      <c r="U38">
        <f>入力シート!AX57</f>
        <v>0</v>
      </c>
      <c r="V38" t="str">
        <f t="shared" si="10"/>
        <v>00</v>
      </c>
      <c r="W38" s="2">
        <f>入力シート!$C57</f>
        <v>0</v>
      </c>
      <c r="X38">
        <f>入力シート!AT57</f>
        <v>0</v>
      </c>
      <c r="Y38" t="str">
        <f>入力シート!$AB57</f>
        <v/>
      </c>
      <c r="AA38">
        <f>入力シート!AZ57</f>
        <v>0</v>
      </c>
      <c r="AB38">
        <f>入力シート!BB57</f>
        <v>0</v>
      </c>
      <c r="AC38" t="str">
        <f t="shared" si="3"/>
        <v>00</v>
      </c>
      <c r="AD38" s="2">
        <f>入力シート!$C57</f>
        <v>0</v>
      </c>
      <c r="AE38" t="str">
        <f>入力シート!$AB57</f>
        <v/>
      </c>
      <c r="AG38">
        <f>入力シート!BD57</f>
        <v>0</v>
      </c>
      <c r="AH38">
        <f>入力シート!BF57</f>
        <v>0</v>
      </c>
      <c r="AI38" t="str">
        <f t="shared" si="4"/>
        <v>00</v>
      </c>
      <c r="AJ38" s="2">
        <f>入力シート!$C57</f>
        <v>0</v>
      </c>
      <c r="AK38" t="str">
        <f>入力シート!$AB57</f>
        <v/>
      </c>
    </row>
    <row r="39" spans="1:37">
      <c r="A39">
        <f>入力シート!AF58</f>
        <v>0</v>
      </c>
      <c r="B39" s="2">
        <f>入力シート!$C58</f>
        <v>0</v>
      </c>
      <c r="C39">
        <f>入力シート!AD58</f>
        <v>0</v>
      </c>
      <c r="D39" t="str">
        <f>入力シート!$AB58</f>
        <v/>
      </c>
      <c r="F39">
        <f>入力シート!AJ58</f>
        <v>0</v>
      </c>
      <c r="G39">
        <f>入力シート!AL58</f>
        <v>0</v>
      </c>
      <c r="H39" t="str">
        <f t="shared" ref="H39:H40" si="11">F39&amp;G39</f>
        <v>00</v>
      </c>
      <c r="I39" s="2">
        <f>入力シート!$C58</f>
        <v>0</v>
      </c>
      <c r="J39">
        <f>入力シート!AH58</f>
        <v>0</v>
      </c>
      <c r="K39" t="str">
        <f>入力シート!$AB58</f>
        <v/>
      </c>
      <c r="M39">
        <f>入力シート!AP58</f>
        <v>0</v>
      </c>
      <c r="N39">
        <f>入力シート!AR58</f>
        <v>0</v>
      </c>
      <c r="O39" t="str">
        <f t="shared" ref="O39:O40" si="12">M39&amp;N39</f>
        <v>00</v>
      </c>
      <c r="P39" s="2">
        <f>入力シート!$C58</f>
        <v>0</v>
      </c>
      <c r="Q39">
        <f>入力シート!AN58</f>
        <v>0</v>
      </c>
      <c r="R39" t="str">
        <f>入力シート!$AB58</f>
        <v/>
      </c>
      <c r="T39">
        <f>入力シート!AV58</f>
        <v>0</v>
      </c>
      <c r="U39">
        <f>入力シート!AX58</f>
        <v>0</v>
      </c>
      <c r="V39" t="str">
        <f t="shared" ref="V39:V40" si="13">T39&amp;U39</f>
        <v>00</v>
      </c>
      <c r="W39" s="2">
        <f>入力シート!$C58</f>
        <v>0</v>
      </c>
      <c r="X39">
        <f>入力シート!AT58</f>
        <v>0</v>
      </c>
      <c r="Y39" t="str">
        <f>入力シート!$AB58</f>
        <v/>
      </c>
      <c r="AA39">
        <f>入力シート!AZ58</f>
        <v>0</v>
      </c>
      <c r="AB39">
        <f>入力シート!BB58</f>
        <v>0</v>
      </c>
      <c r="AC39" t="str">
        <f t="shared" si="3"/>
        <v>00</v>
      </c>
      <c r="AD39" s="2">
        <f>入力シート!$C58</f>
        <v>0</v>
      </c>
      <c r="AE39" t="str">
        <f>入力シート!$AB58</f>
        <v/>
      </c>
      <c r="AG39">
        <f>入力シート!BD58</f>
        <v>0</v>
      </c>
      <c r="AH39">
        <f>入力シート!BF58</f>
        <v>0</v>
      </c>
      <c r="AI39" t="str">
        <f t="shared" si="4"/>
        <v>00</v>
      </c>
      <c r="AJ39" s="2">
        <f>入力シート!$C58</f>
        <v>0</v>
      </c>
      <c r="AK39" t="str">
        <f>入力シート!$AB58</f>
        <v/>
      </c>
    </row>
    <row r="40" spans="1:37">
      <c r="A40">
        <f>入力シート!AF59</f>
        <v>0</v>
      </c>
      <c r="B40" s="2">
        <f>入力シート!$C59</f>
        <v>0</v>
      </c>
      <c r="C40">
        <f>入力シート!AD59</f>
        <v>0</v>
      </c>
      <c r="D40" t="str">
        <f>入力シート!$AB59</f>
        <v/>
      </c>
      <c r="F40">
        <f>入力シート!AJ59</f>
        <v>0</v>
      </c>
      <c r="G40">
        <f>入力シート!AL59</f>
        <v>0</v>
      </c>
      <c r="H40" t="str">
        <f t="shared" si="11"/>
        <v>00</v>
      </c>
      <c r="I40" s="2">
        <f>入力シート!$C59</f>
        <v>0</v>
      </c>
      <c r="J40">
        <f>入力シート!AH59</f>
        <v>0</v>
      </c>
      <c r="K40" t="str">
        <f>入力シート!$AB59</f>
        <v/>
      </c>
      <c r="M40">
        <f>入力シート!AP59</f>
        <v>0</v>
      </c>
      <c r="N40">
        <f>入力シート!AR59</f>
        <v>0</v>
      </c>
      <c r="O40" t="str">
        <f t="shared" si="12"/>
        <v>00</v>
      </c>
      <c r="P40" s="2">
        <f>入力シート!$C59</f>
        <v>0</v>
      </c>
      <c r="Q40">
        <f>入力シート!AN59</f>
        <v>0</v>
      </c>
      <c r="R40" t="str">
        <f>入力シート!$AB59</f>
        <v/>
      </c>
      <c r="T40">
        <f>入力シート!AV59</f>
        <v>0</v>
      </c>
      <c r="U40">
        <f>入力シート!AX59</f>
        <v>0</v>
      </c>
      <c r="V40" t="str">
        <f t="shared" si="13"/>
        <v>00</v>
      </c>
      <c r="W40" s="2">
        <f>入力シート!$C59</f>
        <v>0</v>
      </c>
      <c r="X40">
        <f>入力シート!AT59</f>
        <v>0</v>
      </c>
      <c r="Y40" t="str">
        <f>入力シート!$AB59</f>
        <v/>
      </c>
      <c r="AA40">
        <f>入力シート!AZ59</f>
        <v>0</v>
      </c>
      <c r="AB40">
        <f>入力シート!BB59</f>
        <v>0</v>
      </c>
      <c r="AC40" t="str">
        <f t="shared" si="3"/>
        <v>00</v>
      </c>
      <c r="AD40" s="2">
        <f>入力シート!$C59</f>
        <v>0</v>
      </c>
      <c r="AE40" t="str">
        <f>入力シート!$AB59</f>
        <v/>
      </c>
      <c r="AG40">
        <f>入力シート!BD59</f>
        <v>0</v>
      </c>
      <c r="AH40">
        <f>入力シート!BF59</f>
        <v>0</v>
      </c>
      <c r="AI40" t="str">
        <f t="shared" si="4"/>
        <v>00</v>
      </c>
      <c r="AJ40" s="2">
        <f>入力シート!$C59</f>
        <v>0</v>
      </c>
      <c r="AK40" t="str">
        <f>入力シート!$AB59</f>
        <v/>
      </c>
    </row>
    <row r="41" spans="1:37">
      <c r="A41">
        <f>入力シート!AF60</f>
        <v>0</v>
      </c>
      <c r="B41" s="2">
        <f>入力シート!$C60</f>
        <v>0</v>
      </c>
      <c r="C41">
        <f>入力シート!AD60</f>
        <v>0</v>
      </c>
      <c r="D41" t="str">
        <f>入力シート!$AB60</f>
        <v/>
      </c>
      <c r="F41">
        <f>入力シート!AJ60</f>
        <v>0</v>
      </c>
      <c r="G41">
        <f>入力シート!AL60</f>
        <v>0</v>
      </c>
      <c r="H41" t="str">
        <f t="shared" ref="H41:H42" si="14">F41&amp;G41</f>
        <v>00</v>
      </c>
      <c r="I41" s="2">
        <f>入力シート!$C60</f>
        <v>0</v>
      </c>
      <c r="J41">
        <f>入力シート!AH60</f>
        <v>0</v>
      </c>
      <c r="K41" t="str">
        <f>入力シート!$AB60</f>
        <v/>
      </c>
      <c r="M41">
        <f>入力シート!AP60</f>
        <v>0</v>
      </c>
      <c r="N41">
        <f>入力シート!AR60</f>
        <v>0</v>
      </c>
      <c r="O41" t="str">
        <f t="shared" ref="O41:O42" si="15">M41&amp;N41</f>
        <v>00</v>
      </c>
      <c r="P41" s="2">
        <f>入力シート!$C60</f>
        <v>0</v>
      </c>
      <c r="Q41">
        <f>入力シート!AN60</f>
        <v>0</v>
      </c>
      <c r="R41" t="str">
        <f>入力シート!$AB60</f>
        <v/>
      </c>
      <c r="T41">
        <f>入力シート!AV60</f>
        <v>0</v>
      </c>
      <c r="U41">
        <f>入力シート!AX60</f>
        <v>0</v>
      </c>
      <c r="V41" t="str">
        <f t="shared" ref="V41:V42" si="16">T41&amp;U41</f>
        <v>00</v>
      </c>
      <c r="W41" s="2">
        <f>入力シート!$C60</f>
        <v>0</v>
      </c>
      <c r="X41">
        <f>入力シート!AT60</f>
        <v>0</v>
      </c>
      <c r="Y41" t="str">
        <f>入力シート!$AB60</f>
        <v/>
      </c>
      <c r="AA41">
        <f>入力シート!AZ60</f>
        <v>0</v>
      </c>
      <c r="AB41">
        <f>入力シート!BB60</f>
        <v>0</v>
      </c>
      <c r="AC41" t="str">
        <f t="shared" si="3"/>
        <v>00</v>
      </c>
      <c r="AD41" s="2">
        <f>入力シート!$C60</f>
        <v>0</v>
      </c>
      <c r="AE41" t="str">
        <f>入力シート!$AB60</f>
        <v/>
      </c>
      <c r="AG41">
        <f>入力シート!BD60</f>
        <v>0</v>
      </c>
      <c r="AH41">
        <f>入力シート!BF60</f>
        <v>0</v>
      </c>
      <c r="AI41" t="str">
        <f t="shared" si="4"/>
        <v>00</v>
      </c>
      <c r="AJ41" s="2">
        <f>入力シート!$C60</f>
        <v>0</v>
      </c>
      <c r="AK41" t="str">
        <f>入力シート!$AB60</f>
        <v/>
      </c>
    </row>
    <row r="42" spans="1:37">
      <c r="A42">
        <f>入力シート!AF61</f>
        <v>0</v>
      </c>
      <c r="B42" s="2">
        <f>入力シート!$C61</f>
        <v>0</v>
      </c>
      <c r="C42">
        <f>入力シート!AD61</f>
        <v>0</v>
      </c>
      <c r="D42" t="str">
        <f>入力シート!$AB61</f>
        <v/>
      </c>
      <c r="F42">
        <f>入力シート!AJ61</f>
        <v>0</v>
      </c>
      <c r="G42">
        <f>入力シート!AL61</f>
        <v>0</v>
      </c>
      <c r="H42" t="str">
        <f t="shared" si="14"/>
        <v>00</v>
      </c>
      <c r="I42" s="2">
        <f>入力シート!$C61</f>
        <v>0</v>
      </c>
      <c r="J42">
        <f>入力シート!AH61</f>
        <v>0</v>
      </c>
      <c r="K42" t="str">
        <f>入力シート!$AB61</f>
        <v/>
      </c>
      <c r="M42">
        <f>入力シート!AP61</f>
        <v>0</v>
      </c>
      <c r="N42">
        <f>入力シート!AR61</f>
        <v>0</v>
      </c>
      <c r="O42" t="str">
        <f t="shared" si="15"/>
        <v>00</v>
      </c>
      <c r="P42" s="2">
        <f>入力シート!$C61</f>
        <v>0</v>
      </c>
      <c r="Q42">
        <f>入力シート!AN61</f>
        <v>0</v>
      </c>
      <c r="R42" t="str">
        <f>入力シート!$AB61</f>
        <v/>
      </c>
      <c r="T42">
        <f>入力シート!AV61</f>
        <v>0</v>
      </c>
      <c r="U42">
        <f>入力シート!AX61</f>
        <v>0</v>
      </c>
      <c r="V42" t="str">
        <f t="shared" si="16"/>
        <v>00</v>
      </c>
      <c r="W42" s="2">
        <f>入力シート!$C61</f>
        <v>0</v>
      </c>
      <c r="X42">
        <f>入力シート!AT61</f>
        <v>0</v>
      </c>
      <c r="Y42" t="str">
        <f>入力シート!$AB61</f>
        <v/>
      </c>
      <c r="AA42">
        <f>入力シート!AZ61</f>
        <v>0</v>
      </c>
      <c r="AB42">
        <f>入力シート!BB61</f>
        <v>0</v>
      </c>
      <c r="AC42" t="str">
        <f t="shared" si="3"/>
        <v>00</v>
      </c>
      <c r="AD42" s="2">
        <f>入力シート!$C61</f>
        <v>0</v>
      </c>
      <c r="AE42" t="str">
        <f>入力シート!$AB61</f>
        <v/>
      </c>
      <c r="AG42">
        <f>入力シート!BD61</f>
        <v>0</v>
      </c>
      <c r="AH42">
        <f>入力シート!BF61</f>
        <v>0</v>
      </c>
      <c r="AI42" t="str">
        <f t="shared" si="4"/>
        <v>00</v>
      </c>
      <c r="AJ42" s="2">
        <f>入力シート!$C61</f>
        <v>0</v>
      </c>
      <c r="AK42" t="str">
        <f>入力シート!$AB61</f>
        <v/>
      </c>
    </row>
    <row r="47" spans="1:37">
      <c r="A47" t="s">
        <v>209</v>
      </c>
      <c r="C47" t="s">
        <v>213</v>
      </c>
      <c r="J47" t="s">
        <v>213</v>
      </c>
      <c r="K47">
        <v>25</v>
      </c>
      <c r="Q47" t="s">
        <v>214</v>
      </c>
    </row>
    <row r="48" spans="1:37">
      <c r="A48" t="s">
        <v>210</v>
      </c>
      <c r="C48" t="s">
        <v>191</v>
      </c>
      <c r="J48" t="s">
        <v>191</v>
      </c>
      <c r="K48">
        <v>30</v>
      </c>
      <c r="Q48" t="s">
        <v>190</v>
      </c>
    </row>
    <row r="49" spans="1:17">
      <c r="C49" t="s">
        <v>193</v>
      </c>
      <c r="J49" t="s">
        <v>193</v>
      </c>
      <c r="K49">
        <v>40</v>
      </c>
      <c r="Q49" t="s">
        <v>192</v>
      </c>
    </row>
    <row r="50" spans="1:17">
      <c r="C50" t="s">
        <v>195</v>
      </c>
      <c r="J50" t="s">
        <v>195</v>
      </c>
      <c r="K50">
        <v>50</v>
      </c>
      <c r="Q50" t="s">
        <v>194</v>
      </c>
    </row>
    <row r="51" spans="1:17">
      <c r="A51" t="s">
        <v>211</v>
      </c>
      <c r="C51" t="s">
        <v>197</v>
      </c>
      <c r="J51" t="s">
        <v>197</v>
      </c>
      <c r="K51">
        <v>60</v>
      </c>
      <c r="Q51" t="s">
        <v>196</v>
      </c>
    </row>
    <row r="52" spans="1:17">
      <c r="C52" t="s">
        <v>199</v>
      </c>
      <c r="J52" t="s">
        <v>199</v>
      </c>
      <c r="K52">
        <v>70</v>
      </c>
      <c r="Q52" t="s">
        <v>198</v>
      </c>
    </row>
    <row r="53" spans="1:17">
      <c r="C53" t="s">
        <v>201</v>
      </c>
      <c r="J53" t="s">
        <v>201</v>
      </c>
      <c r="K53">
        <v>80</v>
      </c>
      <c r="Q53" t="s">
        <v>200</v>
      </c>
    </row>
  </sheetData>
  <phoneticPr fontId="3"/>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95FFD-7581-4B8B-AD5A-4134D3D7DF7A}">
  <dimension ref="A1:N17"/>
  <sheetViews>
    <sheetView workbookViewId="0">
      <selection activeCell="A4" sqref="A4"/>
    </sheetView>
  </sheetViews>
  <sheetFormatPr defaultColWidth="8.81640625" defaultRowHeight="13"/>
  <sheetData>
    <row r="1" spans="1:14">
      <c r="A1" t="s">
        <v>238</v>
      </c>
    </row>
    <row r="2" spans="1:14">
      <c r="A2" t="s">
        <v>239</v>
      </c>
    </row>
    <row r="3" spans="1:14">
      <c r="A3" t="s">
        <v>240</v>
      </c>
    </row>
    <row r="5" spans="1:14">
      <c r="A5" t="s">
        <v>212</v>
      </c>
      <c r="M5" t="s">
        <v>230</v>
      </c>
    </row>
    <row r="8" spans="1:14">
      <c r="M8" t="s">
        <v>8</v>
      </c>
      <c r="N8" t="s">
        <v>223</v>
      </c>
    </row>
    <row r="10" spans="1:14">
      <c r="M10" t="s">
        <v>215</v>
      </c>
      <c r="N10" t="s">
        <v>224</v>
      </c>
    </row>
    <row r="11" spans="1:14">
      <c r="M11" t="s">
        <v>216</v>
      </c>
      <c r="N11" t="s">
        <v>225</v>
      </c>
    </row>
    <row r="12" spans="1:14">
      <c r="M12" t="s">
        <v>217</v>
      </c>
      <c r="N12" t="s">
        <v>226</v>
      </c>
    </row>
    <row r="13" spans="1:14">
      <c r="M13" t="s">
        <v>218</v>
      </c>
      <c r="N13" t="s">
        <v>227</v>
      </c>
    </row>
    <row r="14" spans="1:14">
      <c r="M14" t="s">
        <v>219</v>
      </c>
      <c r="N14" t="s">
        <v>228</v>
      </c>
    </row>
    <row r="15" spans="1:14">
      <c r="M15" t="s">
        <v>220</v>
      </c>
      <c r="N15" t="s">
        <v>229</v>
      </c>
    </row>
    <row r="16" spans="1:14">
      <c r="M16" t="s">
        <v>221</v>
      </c>
    </row>
    <row r="17" spans="13:13">
      <c r="M17" t="s">
        <v>222</v>
      </c>
    </row>
  </sheetData>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11"/>
  <sheetViews>
    <sheetView workbookViewId="0">
      <selection activeCell="A12" sqref="A12:A14"/>
    </sheetView>
  </sheetViews>
  <sheetFormatPr defaultColWidth="8.81640625" defaultRowHeight="13"/>
  <sheetData>
    <row r="2" spans="1:1">
      <c r="A2" t="s">
        <v>172</v>
      </c>
    </row>
    <row r="3" spans="1:1">
      <c r="A3" t="s">
        <v>173</v>
      </c>
    </row>
    <row r="5" spans="1:1">
      <c r="A5" t="s">
        <v>169</v>
      </c>
    </row>
    <row r="6" spans="1:1">
      <c r="A6" t="s">
        <v>174</v>
      </c>
    </row>
    <row r="7" spans="1:1">
      <c r="A7" t="s">
        <v>170</v>
      </c>
    </row>
    <row r="9" spans="1:1">
      <c r="A9" t="s">
        <v>180</v>
      </c>
    </row>
    <row r="10" spans="1:1">
      <c r="A10" t="s">
        <v>181</v>
      </c>
    </row>
    <row r="11" spans="1:1">
      <c r="A11" t="s">
        <v>182</v>
      </c>
    </row>
  </sheetData>
  <sheetProtection sheet="1" objects="1" scenarios="1"/>
  <sortState xmlns:xlrd2="http://schemas.microsoft.com/office/spreadsheetml/2017/richdata2" ref="A2:A5">
    <sortCondition ref="A2"/>
  </sortState>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入力マニュアル</vt:lpstr>
      <vt:lpstr>入力シート</vt:lpstr>
      <vt:lpstr>確認シート（印刷版）</vt:lpstr>
      <vt:lpstr>FPシート（３名以下）</vt:lpstr>
      <vt:lpstr>FPシート（団体）</vt:lpstr>
      <vt:lpstr>WORK</vt:lpstr>
      <vt:lpstr>参考）年齢区分</vt:lpstr>
      <vt:lpstr>リスト</vt:lpstr>
      <vt:lpstr>'FPシート（３名以下）'!Print_Area</vt:lpstr>
      <vt:lpstr>'FPシート（団体）'!Print_Area</vt:lpstr>
      <vt:lpstr>'確認シート（印刷版）'!Print_Area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Kunika Sakao</cp:lastModifiedBy>
  <cp:lastPrinted>2022-10-18T18:15:18Z</cp:lastPrinted>
  <dcterms:created xsi:type="dcterms:W3CDTF">2005-12-30T16:46:49Z</dcterms:created>
  <dcterms:modified xsi:type="dcterms:W3CDTF">2024-05-14T03:46:44Z</dcterms:modified>
</cp:coreProperties>
</file>